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M (Sales &amp; Marketing)\Sales\Buller Holidays\Schools - Mt Stirling\Planner and Booking Form\2023\"/>
    </mc:Choice>
  </mc:AlternateContent>
  <xr:revisionPtr revIDLastSave="0" documentId="13_ncr:1_{9758A8A5-EF98-4A44-A045-2CBB510B054E}" xr6:coauthVersionLast="47" xr6:coauthVersionMax="47" xr10:uidLastSave="{00000000-0000-0000-0000-000000000000}"/>
  <workbookProtection workbookAlgorithmName="SHA-512" workbookHashValue="LQ3va6MJ9WGFSVIz3vF5Lb1MMAQ3wgXipTtaofj5El6d1fzHZslchuwOUPKjB1BhKh3xwQlar4BBcvRl9NCghg==" workbookSaltValue="nOOm8ijdrbWZe3ZIKn1ytQ==" workbookSpinCount="100000" lockStructure="1"/>
  <bookViews>
    <workbookView xWindow="-120" yWindow="-120" windowWidth="29040" windowHeight="15990" xr2:uid="{00000000-000D-0000-FFFF-FFFF00000000}"/>
  </bookViews>
  <sheets>
    <sheet name="Booking Form" sheetId="1" r:id="rId1"/>
    <sheet name="Data Definitions" sheetId="4" state="hidden" r:id="rId2"/>
  </sheets>
  <definedNames>
    <definedName name="_xlnm._FilterDatabase" localSheetId="0" hidden="1">'Booking Form'!$A$15:$M$15</definedName>
    <definedName name="Array_LessonRental">'Data Definitions'!$F$26:$F$29</definedName>
    <definedName name="Array_Lessons">'Data Definitions'!$D$26:$E$39</definedName>
    <definedName name="Array_RentalPackages">'Data Definitions'!$B$26:$C$39</definedName>
    <definedName name="List_Clothing">'Data Definitions'!$M$8:$M$11</definedName>
    <definedName name="List_DropoffTime">'Data Definitions'!$O$15:$O$29</definedName>
    <definedName name="List_ExtraLessons">'Data Definitions'!$E$9:$E$13</definedName>
    <definedName name="List_ExtraLessonTime1">'Data Definitions'!$H$10:$H$12</definedName>
    <definedName name="List_ExtraLessonTime2">'Data Definitions'!$H$11:$H$12</definedName>
    <definedName name="List_Height">'Data Definitions'!$J$8:$J$18</definedName>
    <definedName name="List_LessonAbility">'Data Definitions'!$C$8:$C$11</definedName>
    <definedName name="List_LessonDuration">'Data Definitions'!$D$8:$D$13</definedName>
    <definedName name="List_LessonTime1">'Data Definitions'!$H$8:$H$12</definedName>
    <definedName name="List_LessonTime2">'Data Definitions'!$H$13:$H$16</definedName>
    <definedName name="List_NoLessonAbility">'Data Definitions'!$C$12</definedName>
    <definedName name="List_PersonType">'Data Definitions'!$A$8:$A$11</definedName>
    <definedName name="List_PickupTime">'Data Definitions'!$O$9:$O$29</definedName>
    <definedName name="List_RentalAbility">'Data Definitions'!$I$8:$I$12</definedName>
    <definedName name="List_RentalDays">'Data Definitions'!$N$8:$N$13</definedName>
    <definedName name="List_RentalLocation">'Data Definitions'!$P$8:$P$9</definedName>
    <definedName name="List_RentalType">'Data Definitions'!$L$8:$L$11</definedName>
    <definedName name="List_StudentProductType">'Data Definitions'!$B$8:$B$16</definedName>
    <definedName name="List_TeacherProductType">'Data Definitions'!$B$17:$B$22</definedName>
    <definedName name="List_Transport">'Data Definitions'!$G$8:$G$11</definedName>
    <definedName name="List_Weight">'Data Definitions'!$K$8:$K$21</definedName>
    <definedName name="List_YesNo">'Data Definitions'!$F$8:$F$10</definedName>
    <definedName name="Rental_Only">'Data Definitions'!$E$30</definedName>
    <definedName name="VAR_BG">'Data Definitions'!$C$10</definedName>
    <definedName name="VAR_CLOTHING">'Data Definitions'!$M$11</definedName>
    <definedName name="Var_FT">'Data Definitions'!$C$9</definedName>
    <definedName name="VAR_INT">'Data Definitions'!$C$11</definedName>
    <definedName name="VAR_JACKET">'Data Definitions'!$M$9</definedName>
    <definedName name="VAR_N_A">'Data Definitions'!$C$34</definedName>
    <definedName name="VAR_PANT">'Data Definitions'!$M$10</definedName>
    <definedName name="Var_PkgLLRSki">'Data Definitions'!$B$9</definedName>
    <definedName name="Var_RntSki">'Data Definitions'!$L$9</definedName>
    <definedName name="Var_TypePrimary">'Data Definitions'!$A$9</definedName>
    <definedName name="Var_TypeSecondary">'Data Definitions'!$A$10</definedName>
    <definedName name="Var_TypeTeacher">'Data Definitions'!$A$11</definedName>
    <definedName name="Var_Yes">'Data Definitions'!$F$9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C27" i="4"/>
  <c r="C30" i="4"/>
  <c r="C35" i="4"/>
  <c r="H29" i="1"/>
  <c r="G29" i="1"/>
  <c r="H28" i="1"/>
  <c r="G28" i="1"/>
  <c r="H27" i="1"/>
  <c r="G27" i="1"/>
  <c r="H26" i="1"/>
  <c r="G26" i="1"/>
  <c r="H25" i="1"/>
  <c r="G25" i="1"/>
  <c r="C37" i="4"/>
  <c r="C36" i="4"/>
  <c r="C32" i="4"/>
  <c r="C31" i="4"/>
  <c r="C29" i="4"/>
  <c r="C28" i="4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K6" i="1"/>
  <c r="G40" i="1" l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K5" i="1" l="1"/>
  <c r="K4" i="1"/>
  <c r="K8" i="1" l="1"/>
  <c r="K3" i="1" l="1"/>
  <c r="K7" i="1" l="1"/>
  <c r="L12" i="1" l="1"/>
  <c r="K12" i="1"/>
  <c r="I11" i="1" l="1"/>
  <c r="I4" i="1" l="1"/>
  <c r="I3" i="1"/>
  <c r="K10" i="1" l="1"/>
  <c r="I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Calvin Taylor</author>
    <author>Kal van der Schalk</author>
  </authors>
  <commentList>
    <comment ref="C7" authorId="0" shapeId="0" xr:uid="{00000000-0006-0000-0000-000004000000}">
      <text>
        <r>
          <rPr>
            <b/>
            <sz val="10"/>
            <color indexed="81"/>
            <rFont val="Tahoma"/>
            <family val="2"/>
          </rPr>
          <t>Please allow time for rental pickup.
We will try our best but during busy periods this may take at least 30 minutes, subject to group size.</t>
        </r>
      </text>
    </comment>
    <comment ref="C12" authorId="1" shapeId="0" xr:uid="{00000000-0006-0000-0000-000006000000}">
      <text>
        <r>
          <rPr>
            <b/>
            <sz val="10"/>
            <color indexed="81"/>
            <rFont val="Tahoma"/>
            <family val="2"/>
          </rPr>
          <t>Note: Transport to Mt Stirling offers very limited availability, and seats a maximum of 21</t>
        </r>
      </text>
    </comment>
  </commentList>
</comments>
</file>

<file path=xl/sharedStrings.xml><?xml version="1.0" encoding="utf-8"?>
<sst xmlns="http://schemas.openxmlformats.org/spreadsheetml/2006/main" count="203" uniqueCount="141">
  <si>
    <t>Lesson Time</t>
  </si>
  <si>
    <t>Extra Lesson</t>
  </si>
  <si>
    <t>Dropdown Menus</t>
  </si>
  <si>
    <t>First Name</t>
  </si>
  <si>
    <t>Surname</t>
  </si>
  <si>
    <t>Product Type</t>
  </si>
  <si>
    <t xml:space="preserve"> Lesson Ability Level</t>
  </si>
  <si>
    <t xml:space="preserve">Clothing </t>
  </si>
  <si>
    <t>Ability</t>
  </si>
  <si>
    <t>Notes</t>
  </si>
  <si>
    <t>Lift &amp; Lessons</t>
  </si>
  <si>
    <t>Rental</t>
  </si>
  <si>
    <t>Jacket &amp; Pants</t>
  </si>
  <si>
    <t>2 Day</t>
  </si>
  <si>
    <t>149 - 157 cm</t>
  </si>
  <si>
    <t>49 - 57 kgs</t>
  </si>
  <si>
    <t>Lesson Ability Level</t>
  </si>
  <si>
    <t>Height</t>
  </si>
  <si>
    <t>Weight</t>
  </si>
  <si>
    <t>Rental Package</t>
  </si>
  <si>
    <t>Clothing</t>
  </si>
  <si>
    <t>Days</t>
  </si>
  <si>
    <t>Rental Pickup Location</t>
  </si>
  <si>
    <t>1 Day</t>
  </si>
  <si>
    <t>1 Lesson</t>
  </si>
  <si>
    <t>Yes</t>
  </si>
  <si>
    <t>0 - 91 cm</t>
  </si>
  <si>
    <t>10 - 13 kgs</t>
  </si>
  <si>
    <t>Ski Package</t>
  </si>
  <si>
    <t>2 Lessons</t>
  </si>
  <si>
    <t>No</t>
  </si>
  <si>
    <t>92 - 107 cm</t>
  </si>
  <si>
    <t>14 - 17 kgs</t>
  </si>
  <si>
    <t>3 Day</t>
  </si>
  <si>
    <t>3 Lessons</t>
  </si>
  <si>
    <t>108 - 119 cm</t>
  </si>
  <si>
    <t>18 - 21 kgs</t>
  </si>
  <si>
    <t>4 Day</t>
  </si>
  <si>
    <t>4 Lessons</t>
  </si>
  <si>
    <t>120 - 135 cm</t>
  </si>
  <si>
    <t>21 - 25 kgs</t>
  </si>
  <si>
    <t>5 Day</t>
  </si>
  <si>
    <t>5 Lessons</t>
  </si>
  <si>
    <t>136 - 148 cm</t>
  </si>
  <si>
    <t>26 - 30 kgs</t>
  </si>
  <si>
    <t>31 - 35 kgs</t>
  </si>
  <si>
    <t>158 - 166 cm</t>
  </si>
  <si>
    <t>36 - 41 kgs</t>
  </si>
  <si>
    <t>167 - 178 cm</t>
  </si>
  <si>
    <t>42 - 48 kgs</t>
  </si>
  <si>
    <t>179 - 194 cm</t>
  </si>
  <si>
    <t>195 cm &gt;</t>
  </si>
  <si>
    <t>58 - 66 kgs</t>
  </si>
  <si>
    <t>67 - 78 kgs</t>
  </si>
  <si>
    <t>79 - 94 kgs</t>
  </si>
  <si>
    <t>95 kgs &gt;</t>
  </si>
  <si>
    <t>Person Type</t>
  </si>
  <si>
    <t>Lesson Duration</t>
  </si>
  <si>
    <t>Yes/No</t>
  </si>
  <si>
    <t>Pickup/ dropoff time</t>
  </si>
  <si>
    <t>Date Of Birth
dd/mm/yyyy</t>
  </si>
  <si>
    <t>Student /
Teacher Type</t>
  </si>
  <si>
    <t xml:space="preserve">Day 1 </t>
  </si>
  <si>
    <t xml:space="preserve">Day 2 </t>
  </si>
  <si>
    <t xml:space="preserve">Day 3 </t>
  </si>
  <si>
    <t xml:space="preserve">Day 4 </t>
  </si>
  <si>
    <t xml:space="preserve">Day 5 </t>
  </si>
  <si>
    <t>Ski</t>
  </si>
  <si>
    <t xml:space="preserve">First Time: </t>
  </si>
  <si>
    <t xml:space="preserve">Intermediate: </t>
  </si>
  <si>
    <t xml:space="preserve">Beginner: </t>
  </si>
  <si>
    <t xml:space="preserve">Lessons  </t>
  </si>
  <si>
    <t>Height  
in cm</t>
  </si>
  <si>
    <t>Weight 
in kg</t>
  </si>
  <si>
    <t xml:space="preserve">School/Group Name: </t>
  </si>
  <si>
    <t xml:space="preserve">Contact Email: </t>
  </si>
  <si>
    <t xml:space="preserve">Group Leader Name: </t>
  </si>
  <si>
    <t xml:space="preserve">Contact Mobile: </t>
  </si>
  <si>
    <t xml:space="preserve">Rental Pickup Date: </t>
  </si>
  <si>
    <t xml:space="preserve">Rental Pickup Location: </t>
  </si>
  <si>
    <t xml:space="preserve">Rental Pickup Time: </t>
  </si>
  <si>
    <t xml:space="preserve">Primary Students: </t>
  </si>
  <si>
    <t xml:space="preserve">Secondary Students: </t>
  </si>
  <si>
    <t>Intermediate - Level 4 - 6</t>
  </si>
  <si>
    <t>First Time - Level 1</t>
  </si>
  <si>
    <t>Beginner - Level 2 - 3</t>
  </si>
  <si>
    <t xml:space="preserve">Rental Return Time: </t>
  </si>
  <si>
    <t>Lookup Table for Rental Packages</t>
  </si>
  <si>
    <r>
      <t xml:space="preserve">First Time - Level  </t>
    </r>
    <r>
      <rPr>
        <sz val="10"/>
        <rFont val="Verdana"/>
        <family val="2"/>
      </rPr>
      <t>I</t>
    </r>
  </si>
  <si>
    <r>
      <t xml:space="preserve">Beginner - Level  </t>
    </r>
    <r>
      <rPr>
        <sz val="10"/>
        <rFont val="Verdana"/>
        <family val="2"/>
      </rPr>
      <t>I</t>
    </r>
  </si>
  <si>
    <r>
      <t xml:space="preserve">Intermediate - Level  </t>
    </r>
    <r>
      <rPr>
        <sz val="10"/>
        <rFont val="Verdana"/>
        <family val="2"/>
      </rPr>
      <t>II</t>
    </r>
  </si>
  <si>
    <r>
      <t xml:space="preserve">Expert - Level  </t>
    </r>
    <r>
      <rPr>
        <sz val="10"/>
        <rFont val="Verdana"/>
        <family val="2"/>
      </rPr>
      <t>III</t>
    </r>
  </si>
  <si>
    <t xml:space="preserve">   Rental Data</t>
  </si>
  <si>
    <t xml:space="preserve">Teacher/Assistant: </t>
  </si>
  <si>
    <t>Teacher / Assistant</t>
  </si>
  <si>
    <t>Jacket OR Pants</t>
  </si>
  <si>
    <t>Jacket AND Pants</t>
  </si>
  <si>
    <t xml:space="preserve">Rentals  </t>
  </si>
  <si>
    <t>#</t>
  </si>
  <si>
    <t>Total:</t>
  </si>
  <si>
    <t>Lookup Table for Lessons</t>
  </si>
  <si>
    <t>Just a Jacket</t>
  </si>
  <si>
    <t>Just Pants</t>
  </si>
  <si>
    <t>Product</t>
  </si>
  <si>
    <t>Primary School</t>
  </si>
  <si>
    <t>Secondary School</t>
  </si>
  <si>
    <t>Lookup Table for Rental Ability</t>
  </si>
  <si>
    <t>Unassigned:</t>
  </si>
  <si>
    <t xml:space="preserve">   Personal Participant Data</t>
  </si>
  <si>
    <t>Rental Equipment Wanted</t>
  </si>
  <si>
    <t>Skis</t>
  </si>
  <si>
    <t>Stirling Sports</t>
  </si>
  <si>
    <t>XC Ski Package</t>
  </si>
  <si>
    <t>Teacher XC Ski Package</t>
  </si>
  <si>
    <t>Teacher Telemark Ski Package</t>
  </si>
  <si>
    <t>Lesson Only</t>
  </si>
  <si>
    <t>Lesson/ Rental Start Date</t>
  </si>
  <si>
    <t>Lesson/ Rental Duration</t>
  </si>
  <si>
    <t>Transport</t>
  </si>
  <si>
    <t>Transport:</t>
  </si>
  <si>
    <t>Prefered Lesson Time</t>
  </si>
  <si>
    <t xml:space="preserve">Extra Lesson Times </t>
  </si>
  <si>
    <t>Please Select</t>
  </si>
  <si>
    <t>N/A</t>
  </si>
  <si>
    <t xml:space="preserve">Lesson &amp; XC Rental </t>
  </si>
  <si>
    <t>Lesson &amp; Telemark Rental</t>
  </si>
  <si>
    <t xml:space="preserve">Teacher - XC Rental </t>
  </si>
  <si>
    <t>Teacher - Telemark Rental</t>
  </si>
  <si>
    <t>XC Rental Only</t>
  </si>
  <si>
    <t>XC Metal Edge Rental Only</t>
  </si>
  <si>
    <t>Telemark Rental Only</t>
  </si>
  <si>
    <t>Snowshoe Rental Only</t>
  </si>
  <si>
    <t>Teacher - Snowshoe Rental Only</t>
  </si>
  <si>
    <t>Teacher - Lesson Only</t>
  </si>
  <si>
    <t>Skier Skill</t>
  </si>
  <si>
    <t xml:space="preserve">Teachers / Assistants: </t>
  </si>
  <si>
    <t>Lesson &amp; XC Metal Edge Rental</t>
  </si>
  <si>
    <t>Teacher - XC Metal Edge Rental</t>
  </si>
  <si>
    <t>XC Metal Edge Ski Package</t>
  </si>
  <si>
    <t>Telemark Ski Package</t>
  </si>
  <si>
    <t>Teacher Metal Edge Ski Package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</si>
</sst>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"/>
    <numFmt numFmtId="165" formatCode="dd\-mmm\-yyyy"/>
  </numFmts>
  <fonts count="2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indexed="81"/>
      <name val="Tahoma"/>
      <family val="2"/>
    </font>
    <font>
      <b/>
      <sz val="10"/>
      <color rgb="FF6DD9FF"/>
      <name val="Calibri"/>
      <family val="2"/>
      <scheme val="minor"/>
    </font>
    <font>
      <sz val="10"/>
      <color rgb="FF6DD9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92D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53F"/>
        <bgColor indexed="64"/>
      </patternFill>
    </fill>
    <fill>
      <patternFill patternType="solid">
        <fgColor rgb="FF57D3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2" fillId="0" borderId="0" xfId="0" applyFont="1"/>
    <xf numFmtId="0" fontId="4" fillId="0" borderId="0" xfId="0" applyFont="1" applyAlignment="1" applyProtection="1">
      <alignment vertical="center"/>
      <protection hidden="1"/>
    </xf>
    <xf numFmtId="0" fontId="5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1" fillId="0" borderId="0" xfId="0" applyFont="1" applyProtection="1">
      <protection hidden="1"/>
    </xf>
    <xf numFmtId="0" fontId="8" fillId="0" borderId="0" xfId="0" applyFont="1" applyProtection="1">
      <protection hidden="1"/>
    </xf>
    <xf numFmtId="18" fontId="2" fillId="0" borderId="0" xfId="0" applyNumberFormat="1" applyFont="1"/>
    <xf numFmtId="0" fontId="2" fillId="0" borderId="0" xfId="0" applyFont="1" applyProtection="1">
      <protection hidden="1"/>
    </xf>
    <xf numFmtId="18" fontId="2" fillId="0" borderId="0" xfId="0" applyNumberFormat="1" applyFont="1" applyAlignment="1">
      <alignment horizontal="center" vertical="center"/>
    </xf>
    <xf numFmtId="0" fontId="5" fillId="0" borderId="0" xfId="0" applyFont="1" applyProtection="1">
      <protection hidden="1"/>
    </xf>
    <xf numFmtId="0" fontId="3" fillId="0" borderId="0" xfId="1" applyFont="1"/>
    <xf numFmtId="0" fontId="3" fillId="0" borderId="0" xfId="1" applyFont="1" applyProtection="1">
      <protection hidden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 applyProtection="1">
      <alignment horizontal="center" wrapText="1"/>
      <protection hidden="1"/>
    </xf>
    <xf numFmtId="49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49" fontId="2" fillId="6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165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19" fillId="5" borderId="0" xfId="0" applyFont="1" applyFill="1" applyAlignment="1" applyProtection="1">
      <alignment horizontal="center" vertical="center"/>
      <protection hidden="1"/>
    </xf>
    <xf numFmtId="0" fontId="10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right" vertical="center" wrapText="1" indent="1"/>
    </xf>
    <xf numFmtId="0" fontId="13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12" fillId="5" borderId="0" xfId="0" applyFont="1" applyFill="1"/>
    <xf numFmtId="0" fontId="10" fillId="5" borderId="0" xfId="0" applyFont="1" applyFill="1"/>
    <xf numFmtId="0" fontId="11" fillId="5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vertical="center"/>
    </xf>
    <xf numFmtId="0" fontId="13" fillId="5" borderId="0" xfId="0" applyFont="1" applyFill="1" applyAlignment="1">
      <alignment horizontal="right" vertical="center"/>
    </xf>
    <xf numFmtId="164" fontId="12" fillId="5" borderId="0" xfId="0" applyNumberFormat="1" applyFont="1" applyFill="1" applyAlignment="1" applyProtection="1">
      <alignment horizontal="center" vertical="center"/>
      <protection locked="0"/>
    </xf>
    <xf numFmtId="164" fontId="19" fillId="5" borderId="0" xfId="0" applyNumberFormat="1" applyFont="1" applyFill="1" applyAlignment="1" applyProtection="1">
      <alignment horizontal="center" vertical="center"/>
      <protection locked="0"/>
    </xf>
    <xf numFmtId="0" fontId="18" fillId="5" borderId="1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vertical="center"/>
    </xf>
    <xf numFmtId="0" fontId="22" fillId="5" borderId="0" xfId="0" applyFont="1" applyFill="1" applyAlignment="1">
      <alignment horizontal="center" vertical="center" wrapText="1"/>
    </xf>
    <xf numFmtId="0" fontId="22" fillId="5" borderId="0" xfId="0" applyFont="1" applyFill="1" applyAlignment="1">
      <alignment horizontal="right" vertical="center" wrapText="1" indent="1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165" fontId="12" fillId="0" borderId="1" xfId="0" applyNumberFormat="1" applyFont="1" applyBorder="1" applyAlignment="1" applyProtection="1">
      <alignment horizontal="center" vertical="center"/>
      <protection locked="0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0" fontId="20" fillId="7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60">
    <dxf>
      <fill>
        <patternFill>
          <bgColor theme="1"/>
        </patternFill>
      </fill>
    </dxf>
    <dxf>
      <font>
        <color theme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</dxf>
    <dxf>
      <font>
        <b val="0"/>
        <i val="0"/>
        <color theme="0" tint="-0.499984740745262"/>
      </font>
    </dxf>
    <dxf>
      <font>
        <color auto="1"/>
      </font>
    </dxf>
    <dxf>
      <font>
        <b val="0"/>
        <i val="0"/>
        <color theme="0" tint="-0.499984740745262"/>
      </font>
    </dxf>
    <dxf>
      <font>
        <color auto="1"/>
      </font>
    </dxf>
    <dxf>
      <font>
        <b val="0"/>
        <i val="0"/>
        <color theme="0" tint="-0.499984740745262"/>
      </font>
    </dxf>
    <dxf>
      <font>
        <color auto="1"/>
      </font>
    </dxf>
    <dxf>
      <font>
        <b val="0"/>
        <i val="0"/>
        <color theme="0" tint="-0.499984740745262"/>
      </font>
    </dxf>
    <dxf>
      <font>
        <color auto="1"/>
      </font>
    </dxf>
    <dxf>
      <font>
        <b val="0"/>
        <i val="0"/>
        <color theme="0" tint="-0.499984740745262"/>
      </font>
    </dxf>
    <dxf>
      <font>
        <color auto="1"/>
      </font>
    </dxf>
    <dxf>
      <font>
        <b val="0"/>
        <i val="0"/>
        <color theme="0" tint="-0.499984740745262"/>
      </font>
    </dxf>
    <dxf>
      <font>
        <color auto="1"/>
      </font>
    </dxf>
    <dxf>
      <font>
        <b val="0"/>
        <i val="0"/>
        <color theme="0" tint="-0.499984740745262"/>
      </font>
    </dxf>
    <dxf>
      <font>
        <color auto="1"/>
      </font>
    </dxf>
    <dxf>
      <font>
        <b val="0"/>
        <i val="0"/>
        <color theme="0" tint="-0.499984740745262"/>
      </font>
    </dxf>
    <dxf>
      <font>
        <color auto="1"/>
      </font>
    </dxf>
    <dxf>
      <font>
        <b val="0"/>
        <i val="0"/>
        <color theme="0" tint="-0.499984740745262"/>
      </font>
    </dxf>
    <dxf>
      <font>
        <color auto="1"/>
      </font>
    </dxf>
    <dxf>
      <font>
        <b val="0"/>
        <i val="0"/>
        <color theme="0" tint="-0.499984740745262"/>
      </font>
    </dxf>
    <dxf>
      <font>
        <color auto="1"/>
      </font>
    </dxf>
    <dxf>
      <font>
        <b val="0"/>
        <i val="0"/>
        <color theme="0" tint="-0.499984740745262"/>
      </font>
    </dxf>
    <dxf>
      <font>
        <color auto="1"/>
      </font>
    </dxf>
    <dxf>
      <font>
        <b val="0"/>
        <i val="0"/>
        <color theme="0" tint="-0.499984740745262"/>
      </font>
    </dxf>
    <dxf>
      <font>
        <color auto="1"/>
      </font>
    </dxf>
    <dxf>
      <font>
        <b val="0"/>
        <i val="0"/>
        <color theme="0" tint="-0.499984740745262"/>
      </font>
    </dxf>
    <dxf>
      <font>
        <color auto="1"/>
      </font>
    </dxf>
    <dxf>
      <font>
        <b val="0"/>
        <i val="0"/>
        <color theme="0" tint="-0.499984740745262"/>
      </font>
    </dxf>
    <dxf>
      <font>
        <color auto="1"/>
      </font>
    </dxf>
    <dxf>
      <font>
        <b val="0"/>
        <i val="0"/>
        <color theme="0" tint="-0.499984740745262"/>
      </font>
    </dxf>
    <dxf>
      <font>
        <color auto="1"/>
      </font>
    </dxf>
    <dxf>
      <font>
        <b val="0"/>
        <i val="0"/>
        <color theme="0" tint="-0.499984740745262"/>
      </font>
    </dxf>
    <dxf>
      <font>
        <color auto="1"/>
      </font>
    </dxf>
    <dxf>
      <font>
        <b val="0"/>
        <i val="0"/>
        <color theme="0" tint="-0.499984740745262"/>
      </font>
    </dxf>
    <dxf>
      <font>
        <color auto="1"/>
      </font>
    </dxf>
    <dxf>
      <font>
        <b val="0"/>
        <i val="0"/>
        <color theme="0" tint="-0.499984740745262"/>
      </font>
    </dxf>
    <dxf>
      <font>
        <color auto="1"/>
      </font>
    </dxf>
    <dxf>
      <font>
        <b val="0"/>
        <i val="0"/>
        <color theme="0" tint="-0.499984740745262"/>
      </font>
    </dxf>
    <dxf>
      <font>
        <color auto="1"/>
      </font>
    </dxf>
    <dxf>
      <font>
        <b val="0"/>
        <i val="0"/>
        <color theme="0" tint="-0.499984740745262"/>
      </font>
    </dxf>
    <dxf>
      <font>
        <color auto="1"/>
      </font>
    </dxf>
    <dxf>
      <font>
        <b val="0"/>
        <i val="0"/>
        <color theme="0" tint="-0.499984740745262"/>
      </font>
    </dxf>
    <dxf>
      <font>
        <color auto="1"/>
      </font>
    </dxf>
    <dxf>
      <font>
        <b val="0"/>
        <i val="0"/>
        <color theme="0" tint="-0.499984740745262"/>
      </font>
    </dxf>
    <dxf>
      <font>
        <color auto="1"/>
      </font>
    </dxf>
    <dxf>
      <font>
        <b val="0"/>
        <i val="0"/>
        <color theme="0" tint="-0.499984740745262"/>
      </font>
    </dxf>
    <dxf>
      <font>
        <color auto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auto="1"/>
      </font>
    </dxf>
  </dxfs>
  <tableStyles count="0" defaultTableStyle="TableStyleMedium2" defaultPivotStyle="PivotStyleLight16"/>
  <colors>
    <mruColors>
      <color rgb="FF57D3FF"/>
      <color rgb="FF00853F"/>
      <color rgb="FF66FF33"/>
      <color rgb="FF6DD9FF"/>
      <color rgb="FFA7E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735806</xdr:colOff>
      <xdr:row>9</xdr:row>
      <xdr:rowOff>204787</xdr:rowOff>
    </xdr:from>
    <xdr:to>
      <xdr:col>9</xdr:col>
      <xdr:colOff>997743</xdr:colOff>
      <xdr:row>12</xdr:row>
      <xdr:rowOff>2380</xdr:rowOff>
    </xdr:to>
    <xdr:sp macro="" textlink="$I$11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422731" y="2871787"/>
          <a:ext cx="3195637" cy="797718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4315EA0E-E69F-48FD-8079-F846ED5C18F7}" type="TxLink">
            <a:rPr lang="en-AU" sz="1200" b="1"/>
            <a:pPr algn="ctr"/>
            <a:t>Please save the file as:
School Name - Start-Date.xls</a:t>
          </a:fld>
          <a:endParaRPr lang="en-AU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433"/>
  <sheetViews>
    <sheetView tabSelected="1" zoomScaleNormal="100" workbookViewId="0">
      <selection activeCell="M6" sqref="M6"/>
    </sheetView>
  </sheetViews>
  <sheetFormatPr defaultColWidth="2" defaultRowHeight="18.75" customHeight="1" x14ac:dyDescent="0.2"/>
  <cols>
    <col min="1" max="1" width="4" style="27" bestFit="1" customWidth="1"/>
    <col min="2" max="2" width="20.5703125" style="27" bestFit="1" customWidth="1"/>
    <col min="3" max="3" width="13.7109375" style="25" customWidth="1"/>
    <col min="4" max="4" width="17.7109375" style="25" customWidth="1"/>
    <col min="5" max="5" width="12.42578125" style="25" customWidth="1"/>
    <col min="6" max="6" width="29.85546875" style="25" bestFit="1" customWidth="1"/>
    <col min="7" max="7" width="25.42578125" style="25" customWidth="1"/>
    <col min="8" max="8" width="24.7109375" style="28" customWidth="1"/>
    <col min="9" max="9" width="16" style="28" customWidth="1"/>
    <col min="10" max="10" width="20.140625" style="28" bestFit="1" customWidth="1"/>
    <col min="11" max="11" width="11.85546875" style="28" bestFit="1" customWidth="1"/>
    <col min="12" max="12" width="10.5703125" style="28" bestFit="1" customWidth="1"/>
    <col min="13" max="13" width="59.7109375" style="28" customWidth="1"/>
    <col min="14" max="16384" width="2" style="25"/>
  </cols>
  <sheetData>
    <row r="1" spans="1:35" ht="22.5" customHeight="1" x14ac:dyDescent="0.2">
      <c r="A1" s="53"/>
      <c r="B1" s="54"/>
      <c r="C1" s="59"/>
      <c r="D1" s="58"/>
      <c r="E1" s="60"/>
      <c r="F1" s="59"/>
      <c r="G1" s="59"/>
      <c r="H1" s="57"/>
      <c r="I1" s="57"/>
      <c r="J1" s="57"/>
      <c r="K1" s="57"/>
      <c r="L1" s="57"/>
      <c r="M1" s="57"/>
    </row>
    <row r="2" spans="1:35" s="26" customFormat="1" ht="26.25" customHeight="1" x14ac:dyDescent="0.2">
      <c r="A2" s="54"/>
      <c r="B2" s="55" t="s">
        <v>74</v>
      </c>
      <c r="C2" s="70"/>
      <c r="D2" s="70"/>
      <c r="E2" s="57"/>
      <c r="F2" s="61" t="s">
        <v>116</v>
      </c>
      <c r="G2" s="61" t="s">
        <v>117</v>
      </c>
      <c r="H2" s="62"/>
      <c r="I2" s="62"/>
      <c r="J2" s="63" t="s">
        <v>71</v>
      </c>
      <c r="K2" s="56" t="s">
        <v>67</v>
      </c>
      <c r="L2" s="54"/>
      <c r="M2" s="62"/>
    </row>
    <row r="3" spans="1:35" ht="22.5" customHeight="1" x14ac:dyDescent="0.2">
      <c r="A3" s="54"/>
      <c r="B3" s="55" t="s">
        <v>75</v>
      </c>
      <c r="C3" s="71"/>
      <c r="D3" s="71"/>
      <c r="E3" s="57"/>
      <c r="F3" s="48"/>
      <c r="G3" s="49"/>
      <c r="H3" s="55" t="s">
        <v>81</v>
      </c>
      <c r="I3" s="36">
        <f>COUNTIF($B$16:$B$215,Var_TypePrimary)</f>
        <v>0</v>
      </c>
      <c r="J3" s="55" t="s">
        <v>68</v>
      </c>
      <c r="K3" s="35">
        <f>COUNTIFS($B$16:$B$215, Var_TypePrimary, $F$16:$F$215, "*Lesson*", $G$16:$G$215, Var_FT)+COUNTIFS($B$16:$B$215, Var_TypeSecondary, $F$16:$F$215, "*Lesson*", $G$16:$G$215, Var_FT)</f>
        <v>0</v>
      </c>
      <c r="L3" s="57"/>
      <c r="M3" s="59"/>
    </row>
    <row r="4" spans="1:35" ht="22.5" customHeight="1" x14ac:dyDescent="0.2">
      <c r="A4" s="54"/>
      <c r="B4" s="55" t="s">
        <v>76</v>
      </c>
      <c r="C4" s="71"/>
      <c r="D4" s="71"/>
      <c r="E4" s="57"/>
      <c r="F4" s="57"/>
      <c r="G4" s="57"/>
      <c r="H4" s="55" t="s">
        <v>82</v>
      </c>
      <c r="I4" s="36">
        <f>COUNTIF($B$16:$B$215,Var_TypeSecondary)</f>
        <v>0</v>
      </c>
      <c r="J4" s="55" t="s">
        <v>70</v>
      </c>
      <c r="K4" s="35">
        <f>COUNTIFS($B$16:$B$215, Var_TypePrimary, $F$16:$F$215, "*Lesson*", $G$16:$G$215, VAR_BG)+COUNTIFS($B$16:$B$215, Var_TypeSecondary, $F$16:$F$215, "*Lesson*", $G$16:$G$215, VAR_BG)</f>
        <v>0</v>
      </c>
      <c r="L4" s="57"/>
      <c r="M4" s="59"/>
    </row>
    <row r="5" spans="1:35" ht="22.5" customHeight="1" x14ac:dyDescent="0.2">
      <c r="A5" s="54"/>
      <c r="B5" s="55" t="s">
        <v>77</v>
      </c>
      <c r="C5" s="71"/>
      <c r="D5" s="71"/>
      <c r="E5" s="57"/>
      <c r="F5" s="68" t="s">
        <v>120</v>
      </c>
      <c r="G5" s="68" t="s">
        <v>121</v>
      </c>
      <c r="H5" s="61"/>
      <c r="I5" s="61"/>
      <c r="J5" s="55" t="s">
        <v>69</v>
      </c>
      <c r="K5" s="35">
        <f>COUNTIFS($B$16:$B$215, Var_TypePrimary, $F$16:$F$215, "*Lesson*", $G$16:$G$215, VAR_INT)+COUNTIFS($B$16:$B$215, Var_TypeSecondary, $F$16:$F$215, "*Lesson*", $G$16:$G$215, VAR_INT)</f>
        <v>0</v>
      </c>
      <c r="L5" s="57"/>
      <c r="M5" s="59"/>
    </row>
    <row r="6" spans="1:35" ht="22.5" customHeight="1" x14ac:dyDescent="0.2">
      <c r="A6" s="54"/>
      <c r="B6" s="55"/>
      <c r="C6" s="57"/>
      <c r="D6" s="57"/>
      <c r="E6" s="69" t="s">
        <v>62</v>
      </c>
      <c r="F6" s="64"/>
      <c r="G6" s="65"/>
      <c r="H6" s="55"/>
      <c r="I6" s="55"/>
      <c r="J6" s="55" t="s">
        <v>93</v>
      </c>
      <c r="K6" s="36">
        <f>COUNTIFS($B$16:$B$215, "*Teacher*", $F$16:$F$215, "*Lesson*")</f>
        <v>0</v>
      </c>
      <c r="L6" s="57"/>
      <c r="M6" s="59"/>
    </row>
    <row r="7" spans="1:35" ht="22.5" customHeight="1" x14ac:dyDescent="0.2">
      <c r="A7" s="54"/>
      <c r="B7" s="55" t="s">
        <v>78</v>
      </c>
      <c r="C7" s="72"/>
      <c r="D7" s="72"/>
      <c r="E7" s="69" t="s">
        <v>63</v>
      </c>
      <c r="F7" s="64"/>
      <c r="G7" s="65"/>
      <c r="H7" s="55" t="s">
        <v>135</v>
      </c>
      <c r="I7" s="36">
        <f>IF(COUNTIF($B$16:$B$215,Var_TypeTeacher)-I6&gt;0,COUNTIF($B$16:$B$215,Var_TypeTeacher)-I6,0)</f>
        <v>0</v>
      </c>
      <c r="J7" s="55" t="s">
        <v>107</v>
      </c>
      <c r="K7" s="35">
        <f>K8-SUM(K3:K5)</f>
        <v>0</v>
      </c>
      <c r="L7" s="57"/>
      <c r="M7" s="59"/>
    </row>
    <row r="8" spans="1:35" ht="22.5" customHeight="1" x14ac:dyDescent="0.2">
      <c r="A8" s="54"/>
      <c r="B8" s="55" t="s">
        <v>79</v>
      </c>
      <c r="C8" s="70" t="s">
        <v>111</v>
      </c>
      <c r="D8" s="70"/>
      <c r="E8" s="69" t="s">
        <v>64</v>
      </c>
      <c r="F8" s="64"/>
      <c r="G8" s="65"/>
      <c r="H8" s="61"/>
      <c r="I8" s="61"/>
      <c r="J8" s="55" t="s">
        <v>99</v>
      </c>
      <c r="K8" s="36">
        <f>COUNTIF(F16:F215,"*Lesson*")</f>
        <v>0</v>
      </c>
      <c r="L8" s="57"/>
      <c r="M8" s="59"/>
    </row>
    <row r="9" spans="1:35" ht="22.5" customHeight="1" x14ac:dyDescent="0.2">
      <c r="A9" s="54"/>
      <c r="B9" s="55" t="s">
        <v>80</v>
      </c>
      <c r="C9" s="73"/>
      <c r="D9" s="73"/>
      <c r="E9" s="69" t="s">
        <v>65</v>
      </c>
      <c r="F9" s="64"/>
      <c r="G9" s="64"/>
      <c r="H9" s="56"/>
      <c r="I9" s="56"/>
      <c r="J9" s="55" t="s">
        <v>97</v>
      </c>
      <c r="K9" s="56" t="s">
        <v>110</v>
      </c>
      <c r="L9" s="57"/>
      <c r="M9" s="59"/>
    </row>
    <row r="10" spans="1:35" ht="22.5" customHeight="1" x14ac:dyDescent="0.2">
      <c r="A10" s="54"/>
      <c r="B10" s="55" t="s">
        <v>86</v>
      </c>
      <c r="C10" s="73"/>
      <c r="D10" s="73"/>
      <c r="E10" s="69" t="s">
        <v>66</v>
      </c>
      <c r="F10" s="64"/>
      <c r="G10" s="65"/>
      <c r="H10" s="56"/>
      <c r="I10" s="56"/>
      <c r="J10" s="56"/>
      <c r="K10" s="35">
        <f>COUNTIFS($F$16:$F$215,"*ski*",$H16:$H215,"Yes")+COUNTIF($H16:$H215,"*Ski*")</f>
        <v>0</v>
      </c>
      <c r="L10" s="57"/>
      <c r="M10" s="59"/>
    </row>
    <row r="11" spans="1:35" ht="33.75" customHeight="1" x14ac:dyDescent="0.2">
      <c r="A11" s="54"/>
      <c r="B11" s="55"/>
      <c r="C11" s="57"/>
      <c r="D11" s="57"/>
      <c r="E11" s="57"/>
      <c r="F11" s="57"/>
      <c r="G11" s="57"/>
      <c r="H11" s="56"/>
      <c r="I11" s="66" t="str">
        <f>"Please save the file as:
"&amp; IF(ISBLANK($C$2),"School Name",$C$2)  &amp;" - "&amp; IF(ISBLANK($F$3),"Start-Date",TEXT($F$3,"dd-mm-yyyy")) &amp;".xls"</f>
        <v>Please save the file as:
School Name - Start-Date.xls</v>
      </c>
      <c r="J11" s="61"/>
      <c r="K11" s="61" t="s">
        <v>96</v>
      </c>
      <c r="L11" s="61" t="s">
        <v>95</v>
      </c>
      <c r="M11" s="57"/>
    </row>
    <row r="12" spans="1:35" ht="22.5" customHeight="1" x14ac:dyDescent="0.2">
      <c r="A12" s="54"/>
      <c r="B12" s="55" t="s">
        <v>119</v>
      </c>
      <c r="C12" s="49"/>
      <c r="D12" s="57"/>
      <c r="E12" s="57"/>
      <c r="F12" s="57"/>
      <c r="G12" s="57"/>
      <c r="H12" s="56"/>
      <c r="I12" s="56"/>
      <c r="J12" s="61"/>
      <c r="K12" s="36">
        <f>COUNTIF($I$16:$I$215,VAR_CLOTHING)</f>
        <v>0</v>
      </c>
      <c r="L12" s="35">
        <f>COUNTIF($I$16:$I$215,VAR_JACKET)+COUNTIF($I$16:$I$215,VAR_PANT)</f>
        <v>0</v>
      </c>
      <c r="M12" s="57"/>
    </row>
    <row r="13" spans="1:35" ht="22.5" customHeight="1" x14ac:dyDescent="0.2">
      <c r="A13" s="54"/>
      <c r="B13" s="54"/>
      <c r="C13" s="58"/>
      <c r="D13" s="59"/>
      <c r="E13" s="59"/>
      <c r="F13" s="59"/>
      <c r="G13" s="59"/>
      <c r="H13" s="57"/>
      <c r="I13" s="57"/>
      <c r="J13" s="57"/>
      <c r="K13" s="57"/>
      <c r="L13" s="57"/>
      <c r="M13" s="57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</row>
    <row r="14" spans="1:35" ht="22.5" customHeight="1" x14ac:dyDescent="0.2">
      <c r="A14" s="54"/>
      <c r="B14" s="74" t="s">
        <v>108</v>
      </c>
      <c r="C14" s="74"/>
      <c r="D14" s="74"/>
      <c r="E14" s="74"/>
      <c r="F14" s="74"/>
      <c r="G14" s="74"/>
      <c r="H14" s="77" t="s">
        <v>109</v>
      </c>
      <c r="I14" s="77"/>
      <c r="J14" s="75" t="s">
        <v>92</v>
      </c>
      <c r="K14" s="76"/>
      <c r="L14" s="76"/>
      <c r="M14" s="67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s="26" customFormat="1" ht="33.75" customHeight="1" x14ac:dyDescent="0.25">
      <c r="A15" s="56" t="s">
        <v>98</v>
      </c>
      <c r="B15" s="37" t="s">
        <v>61</v>
      </c>
      <c r="C15" s="37" t="s">
        <v>3</v>
      </c>
      <c r="D15" s="38" t="s">
        <v>4</v>
      </c>
      <c r="E15" s="37" t="s">
        <v>60</v>
      </c>
      <c r="F15" s="37" t="s">
        <v>103</v>
      </c>
      <c r="G15" s="37" t="s">
        <v>6</v>
      </c>
      <c r="H15" s="39" t="s">
        <v>28</v>
      </c>
      <c r="I15" s="39" t="s">
        <v>7</v>
      </c>
      <c r="J15" s="40" t="s">
        <v>134</v>
      </c>
      <c r="K15" s="40" t="s">
        <v>72</v>
      </c>
      <c r="L15" s="40" t="s">
        <v>73</v>
      </c>
      <c r="M15" s="50" t="s">
        <v>9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</row>
    <row r="16" spans="1:35" ht="18.75" customHeight="1" x14ac:dyDescent="0.2">
      <c r="A16" s="41">
        <v>1</v>
      </c>
      <c r="B16" s="34"/>
      <c r="C16" s="42"/>
      <c r="D16" s="34"/>
      <c r="E16" s="33"/>
      <c r="F16" s="34"/>
      <c r="G16" s="43" t="str">
        <f t="shared" ref="G16:G29" si="0">IF(ISBLANK(F16),"",VLOOKUP(F16,Array_Lessons,2,FALSE))</f>
        <v/>
      </c>
      <c r="H16" s="44" t="str">
        <f>IF(ISBLANK(F16),"",VLOOKUP(F16,Array_RentalPackages,2,FALSE))</f>
        <v/>
      </c>
      <c r="I16" s="45"/>
      <c r="J16" s="24"/>
      <c r="K16" s="51"/>
      <c r="L16" s="23"/>
      <c r="M16" s="46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ht="18.75" customHeight="1" x14ac:dyDescent="0.2">
      <c r="A17" s="41">
        <v>2</v>
      </c>
      <c r="B17" s="34"/>
      <c r="C17" s="42"/>
      <c r="D17" s="34"/>
      <c r="E17" s="33"/>
      <c r="F17" s="34"/>
      <c r="G17" s="43" t="str">
        <f t="shared" si="0"/>
        <v/>
      </c>
      <c r="H17" s="44" t="str">
        <f t="shared" ref="H16:H29" si="1">IF(ISBLANK(F17),"",VLOOKUP(F17,Array_RentalPackages,2,FALSE))</f>
        <v/>
      </c>
      <c r="I17" s="45"/>
      <c r="J17" s="24"/>
      <c r="K17" s="24"/>
      <c r="L17" s="24"/>
      <c r="M17" s="46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18.75" customHeight="1" x14ac:dyDescent="0.2">
      <c r="A18" s="41">
        <v>3</v>
      </c>
      <c r="B18" s="34"/>
      <c r="C18" s="42"/>
      <c r="D18" s="34"/>
      <c r="E18" s="33"/>
      <c r="F18" s="34"/>
      <c r="G18" s="43" t="str">
        <f t="shared" si="0"/>
        <v/>
      </c>
      <c r="H18" s="44" t="str">
        <f t="shared" si="1"/>
        <v/>
      </c>
      <c r="I18" s="45"/>
      <c r="J18" s="24"/>
      <c r="K18" s="23"/>
      <c r="L18" s="23"/>
      <c r="M18" s="46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18.75" customHeight="1" x14ac:dyDescent="0.2">
      <c r="A19" s="41">
        <v>4</v>
      </c>
      <c r="B19" s="34"/>
      <c r="C19" s="42"/>
      <c r="D19" s="34"/>
      <c r="E19" s="33"/>
      <c r="F19" s="34"/>
      <c r="G19" s="43" t="str">
        <f t="shared" si="0"/>
        <v/>
      </c>
      <c r="H19" s="44" t="str">
        <f t="shared" si="1"/>
        <v/>
      </c>
      <c r="I19" s="45"/>
      <c r="J19" s="24"/>
      <c r="K19" s="23"/>
      <c r="L19" s="23"/>
      <c r="M19" s="46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18.75" customHeight="1" x14ac:dyDescent="0.2">
      <c r="A20" s="41">
        <v>5</v>
      </c>
      <c r="B20" s="34"/>
      <c r="C20" s="42"/>
      <c r="D20" s="34"/>
      <c r="E20" s="33"/>
      <c r="F20" s="34"/>
      <c r="G20" s="43" t="str">
        <f t="shared" si="0"/>
        <v/>
      </c>
      <c r="H20" s="44" t="str">
        <f t="shared" si="1"/>
        <v/>
      </c>
      <c r="I20" s="45"/>
      <c r="J20" s="24"/>
      <c r="K20" s="23"/>
      <c r="L20" s="23"/>
      <c r="M20" s="46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ht="18.75" customHeight="1" x14ac:dyDescent="0.2">
      <c r="A21" s="41">
        <v>6</v>
      </c>
      <c r="B21" s="34"/>
      <c r="C21" s="42"/>
      <c r="D21" s="34"/>
      <c r="E21" s="33"/>
      <c r="F21" s="34"/>
      <c r="G21" s="43" t="str">
        <f t="shared" si="0"/>
        <v/>
      </c>
      <c r="H21" s="44" t="str">
        <f t="shared" si="1"/>
        <v/>
      </c>
      <c r="I21" s="45"/>
      <c r="J21" s="23"/>
      <c r="K21" s="23"/>
      <c r="L21" s="23"/>
      <c r="M21" s="46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18.75" customHeight="1" x14ac:dyDescent="0.2">
      <c r="A22" s="41">
        <v>7</v>
      </c>
      <c r="B22" s="34"/>
      <c r="C22" s="42"/>
      <c r="D22" s="34"/>
      <c r="E22" s="33"/>
      <c r="F22" s="34"/>
      <c r="G22" s="43" t="str">
        <f t="shared" si="0"/>
        <v/>
      </c>
      <c r="H22" s="44" t="str">
        <f t="shared" si="1"/>
        <v/>
      </c>
      <c r="I22" s="45"/>
      <c r="J22" s="23"/>
      <c r="K22" s="23"/>
      <c r="L22" s="23"/>
      <c r="M22" s="46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18.75" customHeight="1" x14ac:dyDescent="0.2">
      <c r="A23" s="41">
        <v>8</v>
      </c>
      <c r="B23" s="34"/>
      <c r="C23" s="42"/>
      <c r="D23" s="34"/>
      <c r="E23" s="33"/>
      <c r="F23" s="34"/>
      <c r="G23" s="43" t="str">
        <f t="shared" si="0"/>
        <v/>
      </c>
      <c r="H23" s="44" t="str">
        <f t="shared" si="1"/>
        <v/>
      </c>
      <c r="I23" s="45"/>
      <c r="J23" s="23"/>
      <c r="K23" s="23"/>
      <c r="L23" s="23"/>
      <c r="M23" s="46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18.75" customHeight="1" x14ac:dyDescent="0.2">
      <c r="A24" s="41">
        <v>9</v>
      </c>
      <c r="B24" s="34"/>
      <c r="C24" s="42"/>
      <c r="D24" s="34"/>
      <c r="E24" s="33"/>
      <c r="F24" s="34"/>
      <c r="G24" s="43" t="str">
        <f t="shared" si="0"/>
        <v/>
      </c>
      <c r="H24" s="44" t="str">
        <f t="shared" si="1"/>
        <v/>
      </c>
      <c r="I24" s="45"/>
      <c r="J24" s="23"/>
      <c r="K24" s="23"/>
      <c r="L24" s="23"/>
      <c r="M24" s="46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18.75" customHeight="1" x14ac:dyDescent="0.2">
      <c r="A25" s="41">
        <v>10</v>
      </c>
      <c r="B25" s="34"/>
      <c r="C25" s="42"/>
      <c r="D25" s="34"/>
      <c r="E25" s="33"/>
      <c r="F25" s="34"/>
      <c r="G25" s="43" t="str">
        <f t="shared" si="0"/>
        <v/>
      </c>
      <c r="H25" s="44" t="str">
        <f t="shared" si="1"/>
        <v/>
      </c>
      <c r="I25" s="45"/>
      <c r="J25" s="23"/>
      <c r="K25" s="23"/>
      <c r="L25" s="23"/>
      <c r="M25" s="46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18.75" customHeight="1" x14ac:dyDescent="0.2">
      <c r="A26" s="41">
        <v>11</v>
      </c>
      <c r="B26" s="34"/>
      <c r="C26" s="42"/>
      <c r="D26" s="34"/>
      <c r="E26" s="33"/>
      <c r="F26" s="34"/>
      <c r="G26" s="43" t="str">
        <f t="shared" si="0"/>
        <v/>
      </c>
      <c r="H26" s="44" t="str">
        <f t="shared" si="1"/>
        <v/>
      </c>
      <c r="I26" s="45"/>
      <c r="J26" s="23"/>
      <c r="K26" s="23"/>
      <c r="L26" s="23"/>
      <c r="M26" s="46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8.75" customHeight="1" x14ac:dyDescent="0.2">
      <c r="A27" s="41">
        <v>12</v>
      </c>
      <c r="B27" s="34"/>
      <c r="C27" s="42"/>
      <c r="D27" s="34"/>
      <c r="E27" s="33"/>
      <c r="F27" s="34"/>
      <c r="G27" s="43" t="str">
        <f t="shared" si="0"/>
        <v/>
      </c>
      <c r="H27" s="44" t="str">
        <f t="shared" si="1"/>
        <v/>
      </c>
      <c r="I27" s="45"/>
      <c r="J27" s="23"/>
      <c r="K27" s="23"/>
      <c r="L27" s="23"/>
      <c r="M27" s="46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8.75" customHeight="1" x14ac:dyDescent="0.2">
      <c r="A28" s="41">
        <v>13</v>
      </c>
      <c r="B28" s="34"/>
      <c r="C28" s="42"/>
      <c r="D28" s="34"/>
      <c r="E28" s="33"/>
      <c r="F28" s="34"/>
      <c r="G28" s="43" t="str">
        <f t="shared" si="0"/>
        <v/>
      </c>
      <c r="H28" s="44" t="str">
        <f t="shared" si="1"/>
        <v/>
      </c>
      <c r="I28" s="45"/>
      <c r="J28" s="23"/>
      <c r="K28" s="23"/>
      <c r="L28" s="23"/>
      <c r="M28" s="46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8.75" customHeight="1" x14ac:dyDescent="0.2">
      <c r="A29" s="41">
        <v>14</v>
      </c>
      <c r="B29" s="34"/>
      <c r="C29" s="42"/>
      <c r="D29" s="34"/>
      <c r="E29" s="33"/>
      <c r="F29" s="34"/>
      <c r="G29" s="43" t="str">
        <f t="shared" si="0"/>
        <v/>
      </c>
      <c r="H29" s="44" t="str">
        <f t="shared" si="1"/>
        <v/>
      </c>
      <c r="I29" s="45"/>
      <c r="J29" s="23"/>
      <c r="K29" s="23"/>
      <c r="L29" s="23"/>
      <c r="M29" s="46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18.75" customHeight="1" x14ac:dyDescent="0.2">
      <c r="A30" s="41">
        <v>15</v>
      </c>
      <c r="B30" s="34"/>
      <c r="C30" s="42"/>
      <c r="D30" s="34"/>
      <c r="E30" s="33"/>
      <c r="F30" s="34"/>
      <c r="G30" s="43" t="str">
        <f t="shared" ref="G16:H39" si="2">IF(ISBLANK(F30),"",VLOOKUP(F30,Array_Lessons,2,FALSE))</f>
        <v/>
      </c>
      <c r="H30" s="44" t="str">
        <f t="shared" ref="H16:H39" si="3">IF(ISBLANK(F30),"",VLOOKUP(F30,Array_RentalPackages,2,FALSE))</f>
        <v/>
      </c>
      <c r="I30" s="45"/>
      <c r="J30" s="23"/>
      <c r="K30" s="23"/>
      <c r="L30" s="23"/>
      <c r="M30" s="46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18.75" customHeight="1" x14ac:dyDescent="0.2">
      <c r="A31" s="41">
        <v>16</v>
      </c>
      <c r="B31" s="34"/>
      <c r="C31" s="42"/>
      <c r="D31" s="34"/>
      <c r="E31" s="33"/>
      <c r="F31" s="34"/>
      <c r="G31" s="43" t="str">
        <f t="shared" si="2"/>
        <v/>
      </c>
      <c r="H31" s="44" t="str">
        <f t="shared" si="3"/>
        <v/>
      </c>
      <c r="I31" s="45"/>
      <c r="J31" s="23"/>
      <c r="K31" s="23"/>
      <c r="L31" s="23"/>
      <c r="M31" s="46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ht="18.75" customHeight="1" x14ac:dyDescent="0.2">
      <c r="A32" s="41">
        <v>17</v>
      </c>
      <c r="B32" s="34"/>
      <c r="C32" s="42"/>
      <c r="D32" s="34"/>
      <c r="E32" s="33"/>
      <c r="F32" s="34"/>
      <c r="G32" s="43" t="str">
        <f t="shared" si="2"/>
        <v/>
      </c>
      <c r="H32" s="44" t="str">
        <f t="shared" si="3"/>
        <v/>
      </c>
      <c r="I32" s="45"/>
      <c r="J32" s="23"/>
      <c r="K32" s="23"/>
      <c r="L32" s="23"/>
      <c r="M32" s="46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ht="18.75" customHeight="1" x14ac:dyDescent="0.2">
      <c r="A33" s="41">
        <v>18</v>
      </c>
      <c r="B33" s="34"/>
      <c r="C33" s="42"/>
      <c r="D33" s="34"/>
      <c r="E33" s="33"/>
      <c r="F33" s="34"/>
      <c r="G33" s="43" t="str">
        <f t="shared" si="2"/>
        <v/>
      </c>
      <c r="H33" s="44" t="str">
        <f t="shared" si="3"/>
        <v/>
      </c>
      <c r="I33" s="45"/>
      <c r="J33" s="23"/>
      <c r="K33" s="23"/>
      <c r="L33" s="23"/>
      <c r="M33" s="46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18.75" customHeight="1" x14ac:dyDescent="0.2">
      <c r="A34" s="41">
        <v>19</v>
      </c>
      <c r="B34" s="34"/>
      <c r="C34" s="42"/>
      <c r="D34" s="34"/>
      <c r="E34" s="33"/>
      <c r="F34" s="34"/>
      <c r="G34" s="43" t="str">
        <f t="shared" si="2"/>
        <v/>
      </c>
      <c r="H34" s="44" t="str">
        <f t="shared" si="3"/>
        <v/>
      </c>
      <c r="I34" s="45"/>
      <c r="J34" s="23"/>
      <c r="K34" s="23"/>
      <c r="L34" s="23"/>
      <c r="M34" s="46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ht="18.75" customHeight="1" x14ac:dyDescent="0.2">
      <c r="A35" s="41">
        <v>20</v>
      </c>
      <c r="B35" s="34"/>
      <c r="C35" s="42"/>
      <c r="D35" s="34"/>
      <c r="E35" s="33"/>
      <c r="F35" s="34"/>
      <c r="G35" s="43" t="str">
        <f t="shared" si="2"/>
        <v/>
      </c>
      <c r="H35" s="44" t="str">
        <f t="shared" si="3"/>
        <v/>
      </c>
      <c r="I35" s="45"/>
      <c r="J35" s="23"/>
      <c r="K35" s="23"/>
      <c r="L35" s="23"/>
      <c r="M35" s="46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ht="18.75" customHeight="1" x14ac:dyDescent="0.2">
      <c r="A36" s="41">
        <v>21</v>
      </c>
      <c r="B36" s="34"/>
      <c r="C36" s="42"/>
      <c r="D36" s="34"/>
      <c r="E36" s="33"/>
      <c r="F36" s="34"/>
      <c r="G36" s="43" t="str">
        <f t="shared" si="2"/>
        <v/>
      </c>
      <c r="H36" s="44" t="str">
        <f t="shared" si="3"/>
        <v/>
      </c>
      <c r="I36" s="45"/>
      <c r="J36" s="23"/>
      <c r="K36" s="23"/>
      <c r="L36" s="23"/>
      <c r="M36" s="46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8.75" customHeight="1" x14ac:dyDescent="0.2">
      <c r="A37" s="41">
        <v>22</v>
      </c>
      <c r="B37" s="34"/>
      <c r="C37" s="42"/>
      <c r="D37" s="34"/>
      <c r="E37" s="33"/>
      <c r="F37" s="34"/>
      <c r="G37" s="43" t="str">
        <f t="shared" si="2"/>
        <v/>
      </c>
      <c r="H37" s="44" t="str">
        <f t="shared" si="3"/>
        <v/>
      </c>
      <c r="I37" s="45"/>
      <c r="J37" s="23"/>
      <c r="K37" s="23"/>
      <c r="L37" s="23"/>
      <c r="M37" s="46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ht="18.75" customHeight="1" x14ac:dyDescent="0.2">
      <c r="A38" s="41">
        <v>23</v>
      </c>
      <c r="B38" s="34"/>
      <c r="C38" s="42"/>
      <c r="D38" s="34"/>
      <c r="E38" s="33"/>
      <c r="F38" s="34"/>
      <c r="G38" s="43" t="str">
        <f t="shared" si="2"/>
        <v/>
      </c>
      <c r="H38" s="44" t="str">
        <f t="shared" si="3"/>
        <v/>
      </c>
      <c r="I38" s="45"/>
      <c r="J38" s="23"/>
      <c r="K38" s="23"/>
      <c r="L38" s="23"/>
      <c r="M38" s="46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ht="18.75" customHeight="1" x14ac:dyDescent="0.2">
      <c r="A39" s="41">
        <v>24</v>
      </c>
      <c r="B39" s="34"/>
      <c r="C39" s="42"/>
      <c r="D39" s="34"/>
      <c r="E39" s="33"/>
      <c r="F39" s="34"/>
      <c r="G39" s="43" t="str">
        <f t="shared" si="2"/>
        <v/>
      </c>
      <c r="H39" s="44" t="str">
        <f t="shared" si="3"/>
        <v/>
      </c>
      <c r="I39" s="45"/>
      <c r="J39" s="23"/>
      <c r="K39" s="23"/>
      <c r="L39" s="23"/>
      <c r="M39" s="46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8.75" customHeight="1" x14ac:dyDescent="0.2">
      <c r="A40" s="41">
        <v>25</v>
      </c>
      <c r="B40" s="34"/>
      <c r="C40" s="42"/>
      <c r="D40" s="34"/>
      <c r="E40" s="33"/>
      <c r="F40" s="34"/>
      <c r="G40" s="43" t="str">
        <f t="shared" ref="G40:G79" si="4">IF(ISBLANK(F40),"",VLOOKUP(F40,Array_Lessons,2,FALSE))</f>
        <v/>
      </c>
      <c r="H40" s="44" t="str">
        <f t="shared" ref="H40:H79" si="5">IF(ISBLANK(F40),"",VLOOKUP(F40,Array_RentalPackages,2,FALSE))</f>
        <v/>
      </c>
      <c r="I40" s="45"/>
      <c r="J40" s="23"/>
      <c r="K40" s="23"/>
      <c r="L40" s="23"/>
      <c r="M40" s="46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ht="18.75" customHeight="1" x14ac:dyDescent="0.2">
      <c r="A41" s="41">
        <v>26</v>
      </c>
      <c r="B41" s="34"/>
      <c r="C41" s="42"/>
      <c r="D41" s="34"/>
      <c r="E41" s="33"/>
      <c r="F41" s="34"/>
      <c r="G41" s="43" t="str">
        <f t="shared" si="4"/>
        <v/>
      </c>
      <c r="H41" s="44" t="str">
        <f t="shared" si="5"/>
        <v/>
      </c>
      <c r="I41" s="45"/>
      <c r="J41" s="23"/>
      <c r="K41" s="23"/>
      <c r="L41" s="23"/>
      <c r="M41" s="46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18.75" customHeight="1" x14ac:dyDescent="0.2">
      <c r="A42" s="41">
        <v>27</v>
      </c>
      <c r="B42" s="34"/>
      <c r="C42" s="42"/>
      <c r="D42" s="34"/>
      <c r="E42" s="33"/>
      <c r="F42" s="34"/>
      <c r="G42" s="43" t="str">
        <f t="shared" si="4"/>
        <v/>
      </c>
      <c r="H42" s="44" t="str">
        <f t="shared" si="5"/>
        <v/>
      </c>
      <c r="I42" s="45"/>
      <c r="J42" s="23"/>
      <c r="K42" s="23"/>
      <c r="L42" s="23"/>
      <c r="M42" s="46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ht="18.75" customHeight="1" x14ac:dyDescent="0.2">
      <c r="A43" s="41">
        <v>28</v>
      </c>
      <c r="B43" s="34"/>
      <c r="C43" s="42"/>
      <c r="D43" s="34"/>
      <c r="E43" s="33"/>
      <c r="F43" s="34"/>
      <c r="G43" s="43" t="str">
        <f t="shared" si="4"/>
        <v/>
      </c>
      <c r="H43" s="44" t="str">
        <f t="shared" si="5"/>
        <v/>
      </c>
      <c r="I43" s="45"/>
      <c r="J43" s="23"/>
      <c r="K43" s="23"/>
      <c r="L43" s="23"/>
      <c r="M43" s="46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ht="18.75" customHeight="1" x14ac:dyDescent="0.2">
      <c r="A44" s="41">
        <v>29</v>
      </c>
      <c r="B44" s="34"/>
      <c r="C44" s="42"/>
      <c r="D44" s="34"/>
      <c r="E44" s="33"/>
      <c r="F44" s="34"/>
      <c r="G44" s="43" t="str">
        <f t="shared" si="4"/>
        <v/>
      </c>
      <c r="H44" s="44" t="str">
        <f t="shared" si="5"/>
        <v/>
      </c>
      <c r="I44" s="45"/>
      <c r="J44" s="23"/>
      <c r="K44" s="23"/>
      <c r="L44" s="23"/>
      <c r="M44" s="46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</row>
    <row r="45" spans="1:35" ht="18.75" customHeight="1" x14ac:dyDescent="0.2">
      <c r="A45" s="41">
        <v>30</v>
      </c>
      <c r="B45" s="34"/>
      <c r="C45" s="34"/>
      <c r="D45" s="34"/>
      <c r="E45" s="33"/>
      <c r="F45" s="34"/>
      <c r="G45" s="43" t="str">
        <f t="shared" si="4"/>
        <v/>
      </c>
      <c r="H45" s="44" t="str">
        <f t="shared" si="5"/>
        <v/>
      </c>
      <c r="I45" s="45"/>
      <c r="J45" s="23"/>
      <c r="K45" s="23"/>
      <c r="L45" s="23"/>
      <c r="M45" s="47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</row>
    <row r="46" spans="1:35" ht="18.75" customHeight="1" x14ac:dyDescent="0.2">
      <c r="A46" s="41">
        <v>31</v>
      </c>
      <c r="B46" s="34"/>
      <c r="C46" s="34"/>
      <c r="D46" s="34"/>
      <c r="E46" s="33"/>
      <c r="F46" s="34"/>
      <c r="G46" s="43" t="str">
        <f t="shared" si="4"/>
        <v/>
      </c>
      <c r="H46" s="44" t="str">
        <f t="shared" si="5"/>
        <v/>
      </c>
      <c r="I46" s="45"/>
      <c r="J46" s="23"/>
      <c r="K46" s="23"/>
      <c r="L46" s="23"/>
      <c r="M46" s="47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</row>
    <row r="47" spans="1:35" ht="18.75" customHeight="1" x14ac:dyDescent="0.2">
      <c r="A47" s="41">
        <v>32</v>
      </c>
      <c r="B47" s="34"/>
      <c r="C47" s="34"/>
      <c r="D47" s="34"/>
      <c r="E47" s="33"/>
      <c r="F47" s="34"/>
      <c r="G47" s="43" t="str">
        <f t="shared" si="4"/>
        <v/>
      </c>
      <c r="H47" s="44" t="str">
        <f t="shared" si="5"/>
        <v/>
      </c>
      <c r="I47" s="45"/>
      <c r="J47" s="23"/>
      <c r="K47" s="23"/>
      <c r="L47" s="23"/>
      <c r="M47" s="47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</row>
    <row r="48" spans="1:35" ht="18.75" customHeight="1" x14ac:dyDescent="0.2">
      <c r="A48" s="41">
        <v>33</v>
      </c>
      <c r="B48" s="34"/>
      <c r="C48" s="34"/>
      <c r="D48" s="34"/>
      <c r="E48" s="33"/>
      <c r="F48" s="34"/>
      <c r="G48" s="43" t="str">
        <f t="shared" si="4"/>
        <v/>
      </c>
      <c r="H48" s="44" t="str">
        <f t="shared" si="5"/>
        <v/>
      </c>
      <c r="I48" s="45"/>
      <c r="J48" s="23"/>
      <c r="K48" s="23"/>
      <c r="L48" s="23"/>
      <c r="M48" s="47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</row>
    <row r="49" spans="1:35" ht="18.75" customHeight="1" x14ac:dyDescent="0.2">
      <c r="A49" s="41">
        <v>34</v>
      </c>
      <c r="B49" s="34"/>
      <c r="C49" s="34"/>
      <c r="D49" s="34"/>
      <c r="E49" s="33"/>
      <c r="F49" s="34"/>
      <c r="G49" s="43" t="str">
        <f t="shared" si="4"/>
        <v/>
      </c>
      <c r="H49" s="44" t="str">
        <f t="shared" si="5"/>
        <v/>
      </c>
      <c r="I49" s="45"/>
      <c r="J49" s="23"/>
      <c r="K49" s="23"/>
      <c r="L49" s="23"/>
      <c r="M49" s="47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</row>
    <row r="50" spans="1:35" ht="18.75" customHeight="1" x14ac:dyDescent="0.2">
      <c r="A50" s="41">
        <v>35</v>
      </c>
      <c r="B50" s="34"/>
      <c r="C50" s="34"/>
      <c r="D50" s="34"/>
      <c r="E50" s="33"/>
      <c r="F50" s="34"/>
      <c r="G50" s="43" t="str">
        <f t="shared" si="4"/>
        <v/>
      </c>
      <c r="H50" s="44" t="str">
        <f t="shared" si="5"/>
        <v/>
      </c>
      <c r="I50" s="45"/>
      <c r="J50" s="23"/>
      <c r="K50" s="23"/>
      <c r="L50" s="23"/>
      <c r="M50" s="47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</row>
    <row r="51" spans="1:35" ht="18.75" customHeight="1" x14ac:dyDescent="0.2">
      <c r="A51" s="41">
        <v>36</v>
      </c>
      <c r="B51" s="34"/>
      <c r="C51" s="34"/>
      <c r="D51" s="34"/>
      <c r="E51" s="33"/>
      <c r="F51" s="34"/>
      <c r="G51" s="43" t="str">
        <f t="shared" si="4"/>
        <v/>
      </c>
      <c r="H51" s="44" t="str">
        <f t="shared" si="5"/>
        <v/>
      </c>
      <c r="I51" s="45"/>
      <c r="J51" s="23"/>
      <c r="K51" s="23"/>
      <c r="L51" s="23"/>
      <c r="M51" s="47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</row>
    <row r="52" spans="1:35" ht="18.75" customHeight="1" x14ac:dyDescent="0.2">
      <c r="A52" s="41">
        <v>37</v>
      </c>
      <c r="B52" s="34"/>
      <c r="C52" s="34"/>
      <c r="D52" s="34"/>
      <c r="E52" s="33"/>
      <c r="F52" s="34"/>
      <c r="G52" s="43" t="str">
        <f t="shared" si="4"/>
        <v/>
      </c>
      <c r="H52" s="44" t="str">
        <f t="shared" si="5"/>
        <v/>
      </c>
      <c r="I52" s="45"/>
      <c r="J52" s="23"/>
      <c r="K52" s="23"/>
      <c r="L52" s="23"/>
      <c r="M52" s="47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</row>
    <row r="53" spans="1:35" ht="18.75" customHeight="1" x14ac:dyDescent="0.2">
      <c r="A53" s="41">
        <v>38</v>
      </c>
      <c r="B53" s="34"/>
      <c r="C53" s="34"/>
      <c r="D53" s="34"/>
      <c r="E53" s="33"/>
      <c r="F53" s="34"/>
      <c r="G53" s="43" t="str">
        <f t="shared" si="4"/>
        <v/>
      </c>
      <c r="H53" s="44" t="str">
        <f t="shared" si="5"/>
        <v/>
      </c>
      <c r="I53" s="45"/>
      <c r="J53" s="23"/>
      <c r="K53" s="23"/>
      <c r="L53" s="23"/>
      <c r="M53" s="47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</row>
    <row r="54" spans="1:35" ht="18.75" customHeight="1" x14ac:dyDescent="0.2">
      <c r="A54" s="41">
        <v>39</v>
      </c>
      <c r="B54" s="34"/>
      <c r="C54" s="34"/>
      <c r="D54" s="34"/>
      <c r="E54" s="33"/>
      <c r="F54" s="34"/>
      <c r="G54" s="43" t="str">
        <f t="shared" si="4"/>
        <v/>
      </c>
      <c r="H54" s="44" t="str">
        <f t="shared" si="5"/>
        <v/>
      </c>
      <c r="I54" s="45"/>
      <c r="J54" s="23"/>
      <c r="K54" s="23"/>
      <c r="L54" s="23"/>
      <c r="M54" s="47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</row>
    <row r="55" spans="1:35" ht="18.75" customHeight="1" x14ac:dyDescent="0.2">
      <c r="A55" s="41">
        <v>40</v>
      </c>
      <c r="B55" s="34"/>
      <c r="C55" s="34"/>
      <c r="D55" s="34"/>
      <c r="E55" s="33"/>
      <c r="F55" s="34"/>
      <c r="G55" s="43" t="str">
        <f t="shared" si="4"/>
        <v/>
      </c>
      <c r="H55" s="44" t="str">
        <f t="shared" si="5"/>
        <v/>
      </c>
      <c r="I55" s="45"/>
      <c r="J55" s="23"/>
      <c r="K55" s="23"/>
      <c r="L55" s="23"/>
      <c r="M55" s="47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</row>
    <row r="56" spans="1:35" ht="18.75" customHeight="1" x14ac:dyDescent="0.2">
      <c r="A56" s="41">
        <v>41</v>
      </c>
      <c r="B56" s="34"/>
      <c r="C56" s="34"/>
      <c r="D56" s="34"/>
      <c r="E56" s="33"/>
      <c r="F56" s="34"/>
      <c r="G56" s="43" t="str">
        <f t="shared" si="4"/>
        <v/>
      </c>
      <c r="H56" s="44" t="str">
        <f t="shared" si="5"/>
        <v/>
      </c>
      <c r="I56" s="45"/>
      <c r="J56" s="23"/>
      <c r="K56" s="23"/>
      <c r="L56" s="23"/>
      <c r="M56" s="47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</row>
    <row r="57" spans="1:35" ht="18.75" customHeight="1" x14ac:dyDescent="0.2">
      <c r="A57" s="41">
        <v>42</v>
      </c>
      <c r="B57" s="34"/>
      <c r="C57" s="34"/>
      <c r="D57" s="34"/>
      <c r="E57" s="33"/>
      <c r="F57" s="34"/>
      <c r="G57" s="43" t="str">
        <f t="shared" si="4"/>
        <v/>
      </c>
      <c r="H57" s="44" t="str">
        <f t="shared" si="5"/>
        <v/>
      </c>
      <c r="I57" s="45"/>
      <c r="J57" s="23"/>
      <c r="K57" s="23"/>
      <c r="L57" s="23"/>
      <c r="M57" s="47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</row>
    <row r="58" spans="1:35" ht="18.75" customHeight="1" x14ac:dyDescent="0.2">
      <c r="A58" s="41">
        <v>43</v>
      </c>
      <c r="B58" s="34"/>
      <c r="C58" s="34"/>
      <c r="D58" s="34"/>
      <c r="E58" s="33"/>
      <c r="F58" s="34"/>
      <c r="G58" s="43" t="str">
        <f t="shared" si="4"/>
        <v/>
      </c>
      <c r="H58" s="44" t="str">
        <f t="shared" si="5"/>
        <v/>
      </c>
      <c r="I58" s="45"/>
      <c r="J58" s="23"/>
      <c r="K58" s="23"/>
      <c r="L58" s="23"/>
      <c r="M58" s="47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</row>
    <row r="59" spans="1:35" ht="18.75" customHeight="1" x14ac:dyDescent="0.2">
      <c r="A59" s="41">
        <v>44</v>
      </c>
      <c r="B59" s="34"/>
      <c r="C59" s="34"/>
      <c r="D59" s="34"/>
      <c r="E59" s="33"/>
      <c r="F59" s="34"/>
      <c r="G59" s="43" t="str">
        <f t="shared" si="4"/>
        <v/>
      </c>
      <c r="H59" s="44" t="str">
        <f t="shared" si="5"/>
        <v/>
      </c>
      <c r="I59" s="45"/>
      <c r="J59" s="23"/>
      <c r="K59" s="23"/>
      <c r="L59" s="23"/>
      <c r="M59" s="47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</row>
    <row r="60" spans="1:35" ht="18.75" customHeight="1" x14ac:dyDescent="0.2">
      <c r="A60" s="41">
        <v>45</v>
      </c>
      <c r="B60" s="34"/>
      <c r="C60" s="34"/>
      <c r="D60" s="34"/>
      <c r="E60" s="33"/>
      <c r="F60" s="34"/>
      <c r="G60" s="43" t="str">
        <f t="shared" si="4"/>
        <v/>
      </c>
      <c r="H60" s="44" t="str">
        <f t="shared" si="5"/>
        <v/>
      </c>
      <c r="I60" s="45"/>
      <c r="J60" s="23"/>
      <c r="K60" s="23"/>
      <c r="L60" s="23"/>
      <c r="M60" s="46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</row>
    <row r="61" spans="1:35" ht="18.75" customHeight="1" x14ac:dyDescent="0.2">
      <c r="A61" s="41">
        <v>46</v>
      </c>
      <c r="B61" s="34"/>
      <c r="C61" s="34"/>
      <c r="D61" s="34"/>
      <c r="E61" s="33"/>
      <c r="F61" s="34"/>
      <c r="G61" s="43" t="str">
        <f t="shared" si="4"/>
        <v/>
      </c>
      <c r="H61" s="44" t="str">
        <f t="shared" si="5"/>
        <v/>
      </c>
      <c r="I61" s="45"/>
      <c r="J61" s="23"/>
      <c r="K61" s="23"/>
      <c r="L61" s="23"/>
      <c r="M61" s="46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</row>
    <row r="62" spans="1:35" ht="18.75" customHeight="1" x14ac:dyDescent="0.2">
      <c r="A62" s="41">
        <v>47</v>
      </c>
      <c r="B62" s="34"/>
      <c r="C62" s="34"/>
      <c r="D62" s="34"/>
      <c r="E62" s="33"/>
      <c r="F62" s="34"/>
      <c r="G62" s="43" t="str">
        <f t="shared" si="4"/>
        <v/>
      </c>
      <c r="H62" s="44" t="str">
        <f t="shared" si="5"/>
        <v/>
      </c>
      <c r="I62" s="45"/>
      <c r="J62" s="23"/>
      <c r="K62" s="23"/>
      <c r="L62" s="23"/>
      <c r="M62" s="46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</row>
    <row r="63" spans="1:35" ht="18.75" customHeight="1" x14ac:dyDescent="0.2">
      <c r="A63" s="41">
        <v>48</v>
      </c>
      <c r="B63" s="34"/>
      <c r="C63" s="34"/>
      <c r="D63" s="34"/>
      <c r="E63" s="33"/>
      <c r="F63" s="34"/>
      <c r="G63" s="43" t="str">
        <f t="shared" si="4"/>
        <v/>
      </c>
      <c r="H63" s="44" t="str">
        <f t="shared" si="5"/>
        <v/>
      </c>
      <c r="I63" s="45"/>
      <c r="J63" s="23"/>
      <c r="K63" s="23"/>
      <c r="L63" s="23"/>
      <c r="M63" s="46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</row>
    <row r="64" spans="1:35" ht="18.75" customHeight="1" x14ac:dyDescent="0.2">
      <c r="A64" s="41">
        <v>49</v>
      </c>
      <c r="B64" s="34"/>
      <c r="C64" s="34"/>
      <c r="D64" s="34"/>
      <c r="E64" s="33"/>
      <c r="F64" s="34"/>
      <c r="G64" s="43" t="str">
        <f t="shared" si="4"/>
        <v/>
      </c>
      <c r="H64" s="44" t="str">
        <f t="shared" si="5"/>
        <v/>
      </c>
      <c r="I64" s="45"/>
      <c r="J64" s="23"/>
      <c r="K64" s="23"/>
      <c r="L64" s="23"/>
      <c r="M64" s="46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</row>
    <row r="65" spans="1:35" ht="18.75" customHeight="1" x14ac:dyDescent="0.2">
      <c r="A65" s="41">
        <v>50</v>
      </c>
      <c r="B65" s="34"/>
      <c r="C65" s="34"/>
      <c r="D65" s="34"/>
      <c r="E65" s="33"/>
      <c r="F65" s="34"/>
      <c r="G65" s="43" t="str">
        <f t="shared" si="4"/>
        <v/>
      </c>
      <c r="H65" s="44" t="str">
        <f t="shared" si="5"/>
        <v/>
      </c>
      <c r="I65" s="45"/>
      <c r="J65" s="23"/>
      <c r="K65" s="23"/>
      <c r="L65" s="23"/>
      <c r="M65" s="46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</row>
    <row r="66" spans="1:35" ht="18.75" customHeight="1" x14ac:dyDescent="0.2">
      <c r="A66" s="41">
        <v>51</v>
      </c>
      <c r="B66" s="34"/>
      <c r="C66" s="34"/>
      <c r="D66" s="34"/>
      <c r="E66" s="33"/>
      <c r="F66" s="34"/>
      <c r="G66" s="43" t="str">
        <f t="shared" si="4"/>
        <v/>
      </c>
      <c r="H66" s="44" t="str">
        <f t="shared" si="5"/>
        <v/>
      </c>
      <c r="I66" s="45"/>
      <c r="J66" s="23"/>
      <c r="K66" s="23"/>
      <c r="L66" s="23"/>
      <c r="M66" s="46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</row>
    <row r="67" spans="1:35" ht="18.75" customHeight="1" x14ac:dyDescent="0.2">
      <c r="A67" s="41">
        <v>52</v>
      </c>
      <c r="B67" s="34"/>
      <c r="C67" s="34"/>
      <c r="D67" s="34"/>
      <c r="E67" s="33"/>
      <c r="F67" s="34"/>
      <c r="G67" s="43" t="str">
        <f t="shared" si="4"/>
        <v/>
      </c>
      <c r="H67" s="44" t="str">
        <f t="shared" si="5"/>
        <v/>
      </c>
      <c r="I67" s="45"/>
      <c r="J67" s="23"/>
      <c r="K67" s="23"/>
      <c r="L67" s="23"/>
      <c r="M67" s="46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</row>
    <row r="68" spans="1:35" ht="18.75" customHeight="1" x14ac:dyDescent="0.2">
      <c r="A68" s="41">
        <v>53</v>
      </c>
      <c r="B68" s="34"/>
      <c r="C68" s="34"/>
      <c r="D68" s="34"/>
      <c r="E68" s="33"/>
      <c r="F68" s="34"/>
      <c r="G68" s="43" t="str">
        <f t="shared" si="4"/>
        <v/>
      </c>
      <c r="H68" s="44" t="str">
        <f t="shared" si="5"/>
        <v/>
      </c>
      <c r="I68" s="45"/>
      <c r="J68" s="23"/>
      <c r="K68" s="23"/>
      <c r="L68" s="23"/>
      <c r="M68" s="46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</row>
    <row r="69" spans="1:35" ht="18.75" customHeight="1" x14ac:dyDescent="0.2">
      <c r="A69" s="41">
        <v>54</v>
      </c>
      <c r="B69" s="34"/>
      <c r="C69" s="34"/>
      <c r="D69" s="34"/>
      <c r="E69" s="33"/>
      <c r="F69" s="34"/>
      <c r="G69" s="43" t="str">
        <f t="shared" si="4"/>
        <v/>
      </c>
      <c r="H69" s="44" t="str">
        <f t="shared" si="5"/>
        <v/>
      </c>
      <c r="I69" s="45"/>
      <c r="J69" s="23"/>
      <c r="K69" s="23"/>
      <c r="L69" s="23"/>
      <c r="M69" s="46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</row>
    <row r="70" spans="1:35" ht="18.75" customHeight="1" x14ac:dyDescent="0.2">
      <c r="A70" s="41">
        <v>55</v>
      </c>
      <c r="B70" s="34"/>
      <c r="C70" s="34"/>
      <c r="D70" s="34"/>
      <c r="E70" s="33"/>
      <c r="F70" s="34"/>
      <c r="G70" s="43" t="str">
        <f t="shared" si="4"/>
        <v/>
      </c>
      <c r="H70" s="44" t="str">
        <f t="shared" si="5"/>
        <v/>
      </c>
      <c r="I70" s="45"/>
      <c r="J70" s="23"/>
      <c r="K70" s="23"/>
      <c r="L70" s="23"/>
      <c r="M70" s="46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</row>
    <row r="71" spans="1:35" ht="18.75" customHeight="1" x14ac:dyDescent="0.2">
      <c r="A71" s="41">
        <v>56</v>
      </c>
      <c r="B71" s="34"/>
      <c r="C71" s="34"/>
      <c r="D71" s="34"/>
      <c r="E71" s="33"/>
      <c r="F71" s="34"/>
      <c r="G71" s="43" t="str">
        <f t="shared" si="4"/>
        <v/>
      </c>
      <c r="H71" s="44" t="str">
        <f t="shared" si="5"/>
        <v/>
      </c>
      <c r="I71" s="45"/>
      <c r="J71" s="23"/>
      <c r="K71" s="23"/>
      <c r="L71" s="23"/>
      <c r="M71" s="46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</row>
    <row r="72" spans="1:35" ht="18.75" customHeight="1" x14ac:dyDescent="0.2">
      <c r="A72" s="41">
        <v>57</v>
      </c>
      <c r="B72" s="34"/>
      <c r="C72" s="34"/>
      <c r="D72" s="34"/>
      <c r="E72" s="33"/>
      <c r="F72" s="34"/>
      <c r="G72" s="43" t="str">
        <f t="shared" si="4"/>
        <v/>
      </c>
      <c r="H72" s="44" t="str">
        <f t="shared" si="5"/>
        <v/>
      </c>
      <c r="I72" s="45"/>
      <c r="J72" s="23"/>
      <c r="K72" s="23"/>
      <c r="L72" s="23"/>
      <c r="M72" s="46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</row>
    <row r="73" spans="1:35" ht="18.75" customHeight="1" x14ac:dyDescent="0.2">
      <c r="A73" s="41">
        <v>58</v>
      </c>
      <c r="B73" s="34"/>
      <c r="C73" s="34"/>
      <c r="D73" s="34"/>
      <c r="E73" s="33"/>
      <c r="F73" s="34"/>
      <c r="G73" s="43" t="str">
        <f t="shared" si="4"/>
        <v/>
      </c>
      <c r="H73" s="44" t="str">
        <f t="shared" si="5"/>
        <v/>
      </c>
      <c r="I73" s="45"/>
      <c r="J73" s="23"/>
      <c r="K73" s="23"/>
      <c r="L73" s="23"/>
      <c r="M73" s="46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</row>
    <row r="74" spans="1:35" ht="18.75" customHeight="1" x14ac:dyDescent="0.2">
      <c r="A74" s="41">
        <v>59</v>
      </c>
      <c r="B74" s="34"/>
      <c r="C74" s="34"/>
      <c r="D74" s="34"/>
      <c r="E74" s="33"/>
      <c r="F74" s="34"/>
      <c r="G74" s="43" t="str">
        <f t="shared" si="4"/>
        <v/>
      </c>
      <c r="H74" s="44" t="str">
        <f t="shared" si="5"/>
        <v/>
      </c>
      <c r="I74" s="45"/>
      <c r="J74" s="23"/>
      <c r="K74" s="23"/>
      <c r="L74" s="23"/>
      <c r="M74" s="46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</row>
    <row r="75" spans="1:35" ht="18.75" customHeight="1" x14ac:dyDescent="0.2">
      <c r="A75" s="41">
        <v>60</v>
      </c>
      <c r="B75" s="34"/>
      <c r="C75" s="34"/>
      <c r="D75" s="34"/>
      <c r="E75" s="33"/>
      <c r="F75" s="34"/>
      <c r="G75" s="43" t="str">
        <f t="shared" si="4"/>
        <v/>
      </c>
      <c r="H75" s="44" t="str">
        <f t="shared" si="5"/>
        <v/>
      </c>
      <c r="I75" s="45"/>
      <c r="J75" s="23"/>
      <c r="K75" s="23"/>
      <c r="L75" s="23"/>
      <c r="M75" s="46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</row>
    <row r="76" spans="1:35" ht="18.75" customHeight="1" x14ac:dyDescent="0.2">
      <c r="A76" s="41">
        <v>61</v>
      </c>
      <c r="B76" s="34"/>
      <c r="C76" s="34"/>
      <c r="D76" s="34"/>
      <c r="E76" s="33"/>
      <c r="F76" s="34"/>
      <c r="G76" s="43" t="str">
        <f t="shared" si="4"/>
        <v/>
      </c>
      <c r="H76" s="44" t="str">
        <f t="shared" si="5"/>
        <v/>
      </c>
      <c r="I76" s="45"/>
      <c r="J76" s="23"/>
      <c r="K76" s="23"/>
      <c r="L76" s="23"/>
      <c r="M76" s="46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</row>
    <row r="77" spans="1:35" ht="18.75" customHeight="1" x14ac:dyDescent="0.2">
      <c r="A77" s="41">
        <v>62</v>
      </c>
      <c r="B77" s="34"/>
      <c r="C77" s="34"/>
      <c r="D77" s="34"/>
      <c r="E77" s="33"/>
      <c r="F77" s="34"/>
      <c r="G77" s="43" t="str">
        <f t="shared" si="4"/>
        <v/>
      </c>
      <c r="H77" s="44" t="str">
        <f t="shared" si="5"/>
        <v/>
      </c>
      <c r="I77" s="45"/>
      <c r="J77" s="23"/>
      <c r="K77" s="23"/>
      <c r="L77" s="23"/>
      <c r="M77" s="46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</row>
    <row r="78" spans="1:35" ht="18.75" customHeight="1" x14ac:dyDescent="0.2">
      <c r="A78" s="41">
        <v>63</v>
      </c>
      <c r="B78" s="34"/>
      <c r="C78" s="34"/>
      <c r="D78" s="34"/>
      <c r="E78" s="33"/>
      <c r="F78" s="34"/>
      <c r="G78" s="43" t="str">
        <f t="shared" si="4"/>
        <v/>
      </c>
      <c r="H78" s="44" t="str">
        <f t="shared" si="5"/>
        <v/>
      </c>
      <c r="I78" s="45"/>
      <c r="J78" s="23"/>
      <c r="K78" s="23"/>
      <c r="L78" s="23"/>
      <c r="M78" s="46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</row>
    <row r="79" spans="1:35" ht="18.75" customHeight="1" x14ac:dyDescent="0.2">
      <c r="A79" s="41">
        <v>64</v>
      </c>
      <c r="B79" s="34"/>
      <c r="C79" s="34"/>
      <c r="D79" s="34"/>
      <c r="E79" s="33"/>
      <c r="F79" s="34"/>
      <c r="G79" s="43" t="str">
        <f t="shared" si="4"/>
        <v/>
      </c>
      <c r="H79" s="44" t="str">
        <f t="shared" si="5"/>
        <v/>
      </c>
      <c r="I79" s="45"/>
      <c r="J79" s="23"/>
      <c r="K79" s="23"/>
      <c r="L79" s="23"/>
      <c r="M79" s="46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</row>
    <row r="80" spans="1:35" ht="18.75" customHeight="1" x14ac:dyDescent="0.2">
      <c r="A80" s="41">
        <v>65</v>
      </c>
      <c r="B80" s="34"/>
      <c r="C80" s="34"/>
      <c r="D80" s="34"/>
      <c r="E80" s="33"/>
      <c r="F80" s="34"/>
      <c r="G80" s="43" t="str">
        <f t="shared" ref="G80:G143" si="6">IF(ISBLANK(F80),"",VLOOKUP(F80,Array_Lessons,2,FALSE))</f>
        <v/>
      </c>
      <c r="H80" s="44" t="str">
        <f t="shared" ref="H80:H143" si="7">IF(ISBLANK(F80),"",VLOOKUP(F80,Array_RentalPackages,2,FALSE))</f>
        <v/>
      </c>
      <c r="I80" s="45"/>
      <c r="J80" s="23"/>
      <c r="K80" s="23"/>
      <c r="L80" s="23"/>
      <c r="M80" s="46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</row>
    <row r="81" spans="1:35" ht="18.75" customHeight="1" x14ac:dyDescent="0.2">
      <c r="A81" s="41">
        <v>66</v>
      </c>
      <c r="B81" s="34"/>
      <c r="C81" s="34"/>
      <c r="D81" s="34"/>
      <c r="E81" s="33"/>
      <c r="F81" s="34"/>
      <c r="G81" s="43" t="str">
        <f t="shared" si="6"/>
        <v/>
      </c>
      <c r="H81" s="44" t="str">
        <f t="shared" si="7"/>
        <v/>
      </c>
      <c r="I81" s="45"/>
      <c r="J81" s="23"/>
      <c r="K81" s="23"/>
      <c r="L81" s="23"/>
      <c r="M81" s="46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</row>
    <row r="82" spans="1:35" ht="18.75" customHeight="1" x14ac:dyDescent="0.2">
      <c r="A82" s="41">
        <v>67</v>
      </c>
      <c r="B82" s="34"/>
      <c r="C82" s="34"/>
      <c r="D82" s="34"/>
      <c r="E82" s="33"/>
      <c r="F82" s="34"/>
      <c r="G82" s="43" t="str">
        <f t="shared" si="6"/>
        <v/>
      </c>
      <c r="H82" s="44" t="str">
        <f t="shared" si="7"/>
        <v/>
      </c>
      <c r="I82" s="45"/>
      <c r="J82" s="23"/>
      <c r="K82" s="23"/>
      <c r="L82" s="23"/>
      <c r="M82" s="46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</row>
    <row r="83" spans="1:35" ht="18.75" customHeight="1" x14ac:dyDescent="0.2">
      <c r="A83" s="41">
        <v>68</v>
      </c>
      <c r="B83" s="34"/>
      <c r="C83" s="34"/>
      <c r="D83" s="34"/>
      <c r="E83" s="33"/>
      <c r="F83" s="34"/>
      <c r="G83" s="43" t="str">
        <f t="shared" si="6"/>
        <v/>
      </c>
      <c r="H83" s="44" t="str">
        <f t="shared" si="7"/>
        <v/>
      </c>
      <c r="I83" s="45"/>
      <c r="J83" s="23"/>
      <c r="K83" s="23"/>
      <c r="L83" s="23"/>
      <c r="M83" s="46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</row>
    <row r="84" spans="1:35" ht="18.75" customHeight="1" x14ac:dyDescent="0.2">
      <c r="A84" s="41">
        <v>69</v>
      </c>
      <c r="B84" s="34"/>
      <c r="C84" s="34"/>
      <c r="D84" s="34"/>
      <c r="E84" s="33"/>
      <c r="F84" s="34"/>
      <c r="G84" s="43" t="str">
        <f t="shared" si="6"/>
        <v/>
      </c>
      <c r="H84" s="44" t="str">
        <f t="shared" si="7"/>
        <v/>
      </c>
      <c r="I84" s="45"/>
      <c r="J84" s="23"/>
      <c r="K84" s="23"/>
      <c r="L84" s="23"/>
      <c r="M84" s="46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</row>
    <row r="85" spans="1:35" ht="18.75" customHeight="1" x14ac:dyDescent="0.2">
      <c r="A85" s="41">
        <v>70</v>
      </c>
      <c r="B85" s="34"/>
      <c r="C85" s="34"/>
      <c r="D85" s="34"/>
      <c r="E85" s="33"/>
      <c r="F85" s="34"/>
      <c r="G85" s="43" t="str">
        <f t="shared" si="6"/>
        <v/>
      </c>
      <c r="H85" s="44" t="str">
        <f t="shared" si="7"/>
        <v/>
      </c>
      <c r="I85" s="45"/>
      <c r="J85" s="23"/>
      <c r="K85" s="23"/>
      <c r="L85" s="23"/>
      <c r="M85" s="46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</row>
    <row r="86" spans="1:35" ht="18.75" customHeight="1" x14ac:dyDescent="0.2">
      <c r="A86" s="41">
        <v>71</v>
      </c>
      <c r="B86" s="34"/>
      <c r="C86" s="34"/>
      <c r="D86" s="34"/>
      <c r="E86" s="33"/>
      <c r="F86" s="34"/>
      <c r="G86" s="43" t="str">
        <f t="shared" si="6"/>
        <v/>
      </c>
      <c r="H86" s="44" t="str">
        <f t="shared" si="7"/>
        <v/>
      </c>
      <c r="I86" s="45"/>
      <c r="J86" s="23"/>
      <c r="K86" s="23"/>
      <c r="L86" s="23"/>
      <c r="M86" s="46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</row>
    <row r="87" spans="1:35" ht="18.75" customHeight="1" x14ac:dyDescent="0.2">
      <c r="A87" s="41">
        <v>72</v>
      </c>
      <c r="B87" s="34"/>
      <c r="C87" s="34"/>
      <c r="D87" s="34"/>
      <c r="E87" s="33"/>
      <c r="F87" s="34"/>
      <c r="G87" s="43" t="str">
        <f t="shared" si="6"/>
        <v/>
      </c>
      <c r="H87" s="44" t="str">
        <f t="shared" si="7"/>
        <v/>
      </c>
      <c r="I87" s="45"/>
      <c r="J87" s="23"/>
      <c r="K87" s="23"/>
      <c r="L87" s="23"/>
      <c r="M87" s="46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</row>
    <row r="88" spans="1:35" ht="18.75" customHeight="1" x14ac:dyDescent="0.2">
      <c r="A88" s="41">
        <v>73</v>
      </c>
      <c r="B88" s="34"/>
      <c r="C88" s="34"/>
      <c r="D88" s="34"/>
      <c r="E88" s="33"/>
      <c r="F88" s="34"/>
      <c r="G88" s="43" t="str">
        <f t="shared" si="6"/>
        <v/>
      </c>
      <c r="H88" s="44" t="str">
        <f t="shared" si="7"/>
        <v/>
      </c>
      <c r="I88" s="45"/>
      <c r="J88" s="23"/>
      <c r="K88" s="23"/>
      <c r="L88" s="23"/>
      <c r="M88" s="46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</row>
    <row r="89" spans="1:35" ht="18.75" customHeight="1" x14ac:dyDescent="0.2">
      <c r="A89" s="41">
        <v>74</v>
      </c>
      <c r="B89" s="34"/>
      <c r="C89" s="34"/>
      <c r="D89" s="34"/>
      <c r="E89" s="33"/>
      <c r="F89" s="34"/>
      <c r="G89" s="43" t="str">
        <f t="shared" si="6"/>
        <v/>
      </c>
      <c r="H89" s="44" t="str">
        <f t="shared" si="7"/>
        <v/>
      </c>
      <c r="I89" s="45"/>
      <c r="J89" s="23"/>
      <c r="K89" s="23"/>
      <c r="L89" s="23"/>
      <c r="M89" s="46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</row>
    <row r="90" spans="1:35" ht="18.75" customHeight="1" x14ac:dyDescent="0.2">
      <c r="A90" s="41">
        <v>75</v>
      </c>
      <c r="B90" s="34"/>
      <c r="C90" s="34"/>
      <c r="D90" s="34"/>
      <c r="E90" s="33"/>
      <c r="F90" s="34"/>
      <c r="G90" s="43" t="str">
        <f t="shared" si="6"/>
        <v/>
      </c>
      <c r="H90" s="44" t="str">
        <f t="shared" si="7"/>
        <v/>
      </c>
      <c r="I90" s="45"/>
      <c r="J90" s="23"/>
      <c r="K90" s="23"/>
      <c r="L90" s="23"/>
      <c r="M90" s="46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</row>
    <row r="91" spans="1:35" ht="18.75" customHeight="1" x14ac:dyDescent="0.2">
      <c r="A91" s="41">
        <v>76</v>
      </c>
      <c r="B91" s="34"/>
      <c r="C91" s="34"/>
      <c r="D91" s="34"/>
      <c r="E91" s="33"/>
      <c r="F91" s="34"/>
      <c r="G91" s="43" t="str">
        <f t="shared" si="6"/>
        <v/>
      </c>
      <c r="H91" s="44" t="str">
        <f t="shared" si="7"/>
        <v/>
      </c>
      <c r="I91" s="45"/>
      <c r="J91" s="23"/>
      <c r="K91" s="23"/>
      <c r="L91" s="23"/>
      <c r="M91" s="46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</row>
    <row r="92" spans="1:35" ht="18.75" customHeight="1" x14ac:dyDescent="0.2">
      <c r="A92" s="41">
        <v>77</v>
      </c>
      <c r="B92" s="34"/>
      <c r="C92" s="34"/>
      <c r="D92" s="34"/>
      <c r="E92" s="33"/>
      <c r="F92" s="34"/>
      <c r="G92" s="43" t="str">
        <f t="shared" si="6"/>
        <v/>
      </c>
      <c r="H92" s="44" t="str">
        <f t="shared" si="7"/>
        <v/>
      </c>
      <c r="I92" s="45"/>
      <c r="J92" s="23"/>
      <c r="K92" s="23"/>
      <c r="L92" s="23"/>
      <c r="M92" s="46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</row>
    <row r="93" spans="1:35" ht="18.75" customHeight="1" x14ac:dyDescent="0.2">
      <c r="A93" s="41">
        <v>78</v>
      </c>
      <c r="B93" s="34"/>
      <c r="C93" s="34"/>
      <c r="D93" s="34"/>
      <c r="E93" s="33"/>
      <c r="F93" s="34"/>
      <c r="G93" s="43" t="str">
        <f t="shared" si="6"/>
        <v/>
      </c>
      <c r="H93" s="44" t="str">
        <f t="shared" si="7"/>
        <v/>
      </c>
      <c r="I93" s="45"/>
      <c r="J93" s="23"/>
      <c r="K93" s="23"/>
      <c r="L93" s="23"/>
      <c r="M93" s="46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</row>
    <row r="94" spans="1:35" ht="18.75" customHeight="1" x14ac:dyDescent="0.2">
      <c r="A94" s="41">
        <v>79</v>
      </c>
      <c r="B94" s="34"/>
      <c r="C94" s="34"/>
      <c r="D94" s="34"/>
      <c r="E94" s="33"/>
      <c r="F94" s="34"/>
      <c r="G94" s="43" t="str">
        <f t="shared" si="6"/>
        <v/>
      </c>
      <c r="H94" s="44" t="str">
        <f t="shared" si="7"/>
        <v/>
      </c>
      <c r="I94" s="45"/>
      <c r="J94" s="23"/>
      <c r="K94" s="23"/>
      <c r="L94" s="23"/>
      <c r="M94" s="46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</row>
    <row r="95" spans="1:35" ht="18.75" customHeight="1" x14ac:dyDescent="0.2">
      <c r="A95" s="41">
        <v>80</v>
      </c>
      <c r="B95" s="34"/>
      <c r="C95" s="34"/>
      <c r="D95" s="34"/>
      <c r="E95" s="33"/>
      <c r="F95" s="34"/>
      <c r="G95" s="43" t="str">
        <f t="shared" si="6"/>
        <v/>
      </c>
      <c r="H95" s="44" t="str">
        <f t="shared" si="7"/>
        <v/>
      </c>
      <c r="I95" s="45"/>
      <c r="J95" s="23"/>
      <c r="K95" s="23"/>
      <c r="L95" s="23"/>
      <c r="M95" s="46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</row>
    <row r="96" spans="1:35" ht="18.75" customHeight="1" x14ac:dyDescent="0.2">
      <c r="A96" s="41">
        <v>81</v>
      </c>
      <c r="B96" s="34"/>
      <c r="C96" s="34"/>
      <c r="D96" s="34"/>
      <c r="E96" s="33"/>
      <c r="F96" s="34"/>
      <c r="G96" s="43" t="str">
        <f t="shared" si="6"/>
        <v/>
      </c>
      <c r="H96" s="44" t="str">
        <f t="shared" si="7"/>
        <v/>
      </c>
      <c r="I96" s="45"/>
      <c r="J96" s="23"/>
      <c r="K96" s="23"/>
      <c r="L96" s="23"/>
      <c r="M96" s="46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</row>
    <row r="97" spans="1:35" ht="18.75" customHeight="1" x14ac:dyDescent="0.2">
      <c r="A97" s="41">
        <v>82</v>
      </c>
      <c r="B97" s="34"/>
      <c r="C97" s="34"/>
      <c r="D97" s="34"/>
      <c r="E97" s="33"/>
      <c r="F97" s="34"/>
      <c r="G97" s="43" t="str">
        <f t="shared" si="6"/>
        <v/>
      </c>
      <c r="H97" s="44" t="str">
        <f t="shared" si="7"/>
        <v/>
      </c>
      <c r="I97" s="45"/>
      <c r="J97" s="23"/>
      <c r="K97" s="23"/>
      <c r="L97" s="23"/>
      <c r="M97" s="46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</row>
    <row r="98" spans="1:35" ht="18.75" customHeight="1" x14ac:dyDescent="0.2">
      <c r="A98" s="41">
        <v>83</v>
      </c>
      <c r="B98" s="34"/>
      <c r="C98" s="34"/>
      <c r="D98" s="34"/>
      <c r="E98" s="33"/>
      <c r="F98" s="34"/>
      <c r="G98" s="43" t="str">
        <f t="shared" si="6"/>
        <v/>
      </c>
      <c r="H98" s="44" t="str">
        <f t="shared" si="7"/>
        <v/>
      </c>
      <c r="I98" s="45"/>
      <c r="J98" s="23"/>
      <c r="K98" s="23"/>
      <c r="L98" s="23"/>
      <c r="M98" s="46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</row>
    <row r="99" spans="1:35" ht="18.75" customHeight="1" x14ac:dyDescent="0.2">
      <c r="A99" s="41">
        <v>84</v>
      </c>
      <c r="B99" s="34"/>
      <c r="C99" s="34"/>
      <c r="D99" s="34"/>
      <c r="E99" s="33"/>
      <c r="F99" s="34"/>
      <c r="G99" s="43" t="str">
        <f t="shared" si="6"/>
        <v/>
      </c>
      <c r="H99" s="44" t="str">
        <f t="shared" si="7"/>
        <v/>
      </c>
      <c r="I99" s="45"/>
      <c r="J99" s="23"/>
      <c r="K99" s="23"/>
      <c r="L99" s="23"/>
      <c r="M99" s="46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</row>
    <row r="100" spans="1:35" ht="18.75" customHeight="1" x14ac:dyDescent="0.2">
      <c r="A100" s="41">
        <v>85</v>
      </c>
      <c r="B100" s="34"/>
      <c r="C100" s="34"/>
      <c r="D100" s="34"/>
      <c r="E100" s="33"/>
      <c r="F100" s="34"/>
      <c r="G100" s="43" t="str">
        <f t="shared" si="6"/>
        <v/>
      </c>
      <c r="H100" s="44" t="str">
        <f t="shared" si="7"/>
        <v/>
      </c>
      <c r="I100" s="45"/>
      <c r="J100" s="23"/>
      <c r="K100" s="23"/>
      <c r="L100" s="23"/>
      <c r="M100" s="46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</row>
    <row r="101" spans="1:35" ht="18.75" customHeight="1" x14ac:dyDescent="0.2">
      <c r="A101" s="41">
        <v>86</v>
      </c>
      <c r="B101" s="34"/>
      <c r="C101" s="34"/>
      <c r="D101" s="34"/>
      <c r="E101" s="33"/>
      <c r="F101" s="34"/>
      <c r="G101" s="43" t="str">
        <f t="shared" si="6"/>
        <v/>
      </c>
      <c r="H101" s="44" t="str">
        <f t="shared" si="7"/>
        <v/>
      </c>
      <c r="I101" s="45"/>
      <c r="J101" s="23"/>
      <c r="K101" s="23"/>
      <c r="L101" s="23"/>
      <c r="M101" s="46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</row>
    <row r="102" spans="1:35" ht="18.75" customHeight="1" x14ac:dyDescent="0.2">
      <c r="A102" s="41">
        <v>87</v>
      </c>
      <c r="B102" s="34"/>
      <c r="C102" s="34"/>
      <c r="D102" s="34"/>
      <c r="E102" s="33"/>
      <c r="F102" s="34"/>
      <c r="G102" s="43" t="str">
        <f t="shared" si="6"/>
        <v/>
      </c>
      <c r="H102" s="44" t="str">
        <f t="shared" si="7"/>
        <v/>
      </c>
      <c r="I102" s="45"/>
      <c r="J102" s="23"/>
      <c r="K102" s="23"/>
      <c r="L102" s="23"/>
      <c r="M102" s="46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</row>
    <row r="103" spans="1:35" ht="18.75" customHeight="1" x14ac:dyDescent="0.2">
      <c r="A103" s="41">
        <v>88</v>
      </c>
      <c r="B103" s="34"/>
      <c r="C103" s="34"/>
      <c r="D103" s="34"/>
      <c r="E103" s="33"/>
      <c r="F103" s="34"/>
      <c r="G103" s="43" t="str">
        <f t="shared" si="6"/>
        <v/>
      </c>
      <c r="H103" s="44" t="str">
        <f t="shared" si="7"/>
        <v/>
      </c>
      <c r="I103" s="45"/>
      <c r="J103" s="23"/>
      <c r="K103" s="23"/>
      <c r="L103" s="23"/>
      <c r="M103" s="46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</row>
    <row r="104" spans="1:35" ht="18.75" customHeight="1" x14ac:dyDescent="0.2">
      <c r="A104" s="41">
        <v>89</v>
      </c>
      <c r="B104" s="34"/>
      <c r="C104" s="34"/>
      <c r="D104" s="34"/>
      <c r="E104" s="33"/>
      <c r="F104" s="34"/>
      <c r="G104" s="43" t="str">
        <f t="shared" si="6"/>
        <v/>
      </c>
      <c r="H104" s="44" t="str">
        <f t="shared" si="7"/>
        <v/>
      </c>
      <c r="I104" s="45"/>
      <c r="J104" s="23"/>
      <c r="K104" s="23"/>
      <c r="L104" s="23"/>
      <c r="M104" s="46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</row>
    <row r="105" spans="1:35" ht="18.75" customHeight="1" x14ac:dyDescent="0.2">
      <c r="A105" s="41">
        <v>90</v>
      </c>
      <c r="B105" s="34"/>
      <c r="C105" s="34"/>
      <c r="D105" s="34"/>
      <c r="E105" s="33"/>
      <c r="F105" s="34"/>
      <c r="G105" s="43" t="str">
        <f t="shared" si="6"/>
        <v/>
      </c>
      <c r="H105" s="44" t="str">
        <f t="shared" si="7"/>
        <v/>
      </c>
      <c r="I105" s="45"/>
      <c r="J105" s="23"/>
      <c r="K105" s="23"/>
      <c r="L105" s="23"/>
      <c r="M105" s="46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</row>
    <row r="106" spans="1:35" ht="18.75" customHeight="1" x14ac:dyDescent="0.2">
      <c r="A106" s="41">
        <v>91</v>
      </c>
      <c r="B106" s="34"/>
      <c r="C106" s="34"/>
      <c r="D106" s="34"/>
      <c r="E106" s="33"/>
      <c r="F106" s="34"/>
      <c r="G106" s="43" t="str">
        <f t="shared" si="6"/>
        <v/>
      </c>
      <c r="H106" s="44" t="str">
        <f t="shared" si="7"/>
        <v/>
      </c>
      <c r="I106" s="45"/>
      <c r="J106" s="23"/>
      <c r="K106" s="23"/>
      <c r="L106" s="23"/>
      <c r="M106" s="46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</row>
    <row r="107" spans="1:35" ht="18.75" customHeight="1" x14ac:dyDescent="0.2">
      <c r="A107" s="41">
        <v>92</v>
      </c>
      <c r="B107" s="34"/>
      <c r="C107" s="34"/>
      <c r="D107" s="34"/>
      <c r="E107" s="33"/>
      <c r="F107" s="34"/>
      <c r="G107" s="43" t="str">
        <f t="shared" si="6"/>
        <v/>
      </c>
      <c r="H107" s="44" t="str">
        <f t="shared" si="7"/>
        <v/>
      </c>
      <c r="I107" s="45"/>
      <c r="J107" s="23"/>
      <c r="K107" s="23"/>
      <c r="L107" s="23"/>
      <c r="M107" s="46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</row>
    <row r="108" spans="1:35" ht="18.75" customHeight="1" x14ac:dyDescent="0.2">
      <c r="A108" s="41">
        <v>93</v>
      </c>
      <c r="B108" s="34"/>
      <c r="C108" s="34"/>
      <c r="D108" s="34"/>
      <c r="E108" s="33"/>
      <c r="F108" s="34"/>
      <c r="G108" s="43" t="str">
        <f t="shared" si="6"/>
        <v/>
      </c>
      <c r="H108" s="44" t="str">
        <f t="shared" si="7"/>
        <v/>
      </c>
      <c r="I108" s="45"/>
      <c r="J108" s="23"/>
      <c r="K108" s="23"/>
      <c r="L108" s="23"/>
      <c r="M108" s="46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</row>
    <row r="109" spans="1:35" ht="18.75" customHeight="1" x14ac:dyDescent="0.2">
      <c r="A109" s="41">
        <v>94</v>
      </c>
      <c r="B109" s="34"/>
      <c r="C109" s="34"/>
      <c r="D109" s="34"/>
      <c r="E109" s="33"/>
      <c r="F109" s="34"/>
      <c r="G109" s="43" t="str">
        <f t="shared" si="6"/>
        <v/>
      </c>
      <c r="H109" s="44" t="str">
        <f t="shared" si="7"/>
        <v/>
      </c>
      <c r="I109" s="45"/>
      <c r="J109" s="23"/>
      <c r="K109" s="23"/>
      <c r="L109" s="23"/>
      <c r="M109" s="46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</row>
    <row r="110" spans="1:35" ht="18.75" customHeight="1" x14ac:dyDescent="0.2">
      <c r="A110" s="41">
        <v>95</v>
      </c>
      <c r="B110" s="34"/>
      <c r="C110" s="34"/>
      <c r="D110" s="34"/>
      <c r="E110" s="33"/>
      <c r="F110" s="34"/>
      <c r="G110" s="43" t="str">
        <f t="shared" si="6"/>
        <v/>
      </c>
      <c r="H110" s="44" t="str">
        <f t="shared" si="7"/>
        <v/>
      </c>
      <c r="I110" s="45"/>
      <c r="J110" s="23"/>
      <c r="K110" s="23"/>
      <c r="L110" s="23"/>
      <c r="M110" s="46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</row>
    <row r="111" spans="1:35" ht="18.75" customHeight="1" x14ac:dyDescent="0.2">
      <c r="A111" s="41">
        <v>96</v>
      </c>
      <c r="B111" s="34"/>
      <c r="C111" s="34"/>
      <c r="D111" s="34"/>
      <c r="E111" s="33"/>
      <c r="F111" s="34"/>
      <c r="G111" s="43" t="str">
        <f t="shared" si="6"/>
        <v/>
      </c>
      <c r="H111" s="44" t="str">
        <f t="shared" si="7"/>
        <v/>
      </c>
      <c r="I111" s="45"/>
      <c r="J111" s="23"/>
      <c r="K111" s="23"/>
      <c r="L111" s="23"/>
      <c r="M111" s="46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</row>
    <row r="112" spans="1:35" ht="18.75" customHeight="1" x14ac:dyDescent="0.2">
      <c r="A112" s="41">
        <v>97</v>
      </c>
      <c r="B112" s="34"/>
      <c r="C112" s="34"/>
      <c r="D112" s="34"/>
      <c r="E112" s="33"/>
      <c r="F112" s="34"/>
      <c r="G112" s="43" t="str">
        <f t="shared" si="6"/>
        <v/>
      </c>
      <c r="H112" s="44" t="str">
        <f t="shared" si="7"/>
        <v/>
      </c>
      <c r="I112" s="45"/>
      <c r="J112" s="23"/>
      <c r="K112" s="23"/>
      <c r="L112" s="23"/>
      <c r="M112" s="46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</row>
    <row r="113" spans="1:35" ht="18.75" customHeight="1" x14ac:dyDescent="0.2">
      <c r="A113" s="41">
        <v>98</v>
      </c>
      <c r="B113" s="34"/>
      <c r="C113" s="34"/>
      <c r="D113" s="34"/>
      <c r="E113" s="33"/>
      <c r="F113" s="34"/>
      <c r="G113" s="43" t="str">
        <f t="shared" si="6"/>
        <v/>
      </c>
      <c r="H113" s="44" t="str">
        <f t="shared" si="7"/>
        <v/>
      </c>
      <c r="I113" s="45"/>
      <c r="J113" s="23"/>
      <c r="K113" s="23"/>
      <c r="L113" s="23"/>
      <c r="M113" s="46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</row>
    <row r="114" spans="1:35" ht="18.75" customHeight="1" x14ac:dyDescent="0.2">
      <c r="A114" s="41">
        <v>99</v>
      </c>
      <c r="B114" s="34"/>
      <c r="C114" s="34"/>
      <c r="D114" s="34"/>
      <c r="E114" s="33"/>
      <c r="F114" s="34"/>
      <c r="G114" s="43" t="str">
        <f t="shared" si="6"/>
        <v/>
      </c>
      <c r="H114" s="44" t="str">
        <f t="shared" si="7"/>
        <v/>
      </c>
      <c r="I114" s="45"/>
      <c r="J114" s="23"/>
      <c r="K114" s="23"/>
      <c r="L114" s="23"/>
      <c r="M114" s="46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</row>
    <row r="115" spans="1:35" ht="18.75" customHeight="1" x14ac:dyDescent="0.2">
      <c r="A115" s="41">
        <v>100</v>
      </c>
      <c r="B115" s="34"/>
      <c r="C115" s="34"/>
      <c r="D115" s="34"/>
      <c r="E115" s="33"/>
      <c r="F115" s="34"/>
      <c r="G115" s="43" t="str">
        <f t="shared" si="6"/>
        <v/>
      </c>
      <c r="H115" s="44" t="str">
        <f t="shared" si="7"/>
        <v/>
      </c>
      <c r="I115" s="45"/>
      <c r="J115" s="23"/>
      <c r="K115" s="23"/>
      <c r="L115" s="23"/>
      <c r="M115" s="46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</row>
    <row r="116" spans="1:35" ht="18.75" customHeight="1" x14ac:dyDescent="0.2">
      <c r="A116" s="41">
        <v>101</v>
      </c>
      <c r="B116" s="34"/>
      <c r="C116" s="34"/>
      <c r="D116" s="34"/>
      <c r="E116" s="33"/>
      <c r="F116" s="34"/>
      <c r="G116" s="43" t="str">
        <f t="shared" si="6"/>
        <v/>
      </c>
      <c r="H116" s="44" t="str">
        <f t="shared" si="7"/>
        <v/>
      </c>
      <c r="I116" s="45"/>
      <c r="J116" s="23"/>
      <c r="K116" s="23"/>
      <c r="L116" s="23"/>
      <c r="M116" s="46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</row>
    <row r="117" spans="1:35" ht="18.75" customHeight="1" x14ac:dyDescent="0.2">
      <c r="A117" s="41">
        <v>102</v>
      </c>
      <c r="B117" s="34"/>
      <c r="C117" s="34"/>
      <c r="D117" s="34"/>
      <c r="E117" s="33"/>
      <c r="F117" s="34"/>
      <c r="G117" s="43" t="str">
        <f t="shared" si="6"/>
        <v/>
      </c>
      <c r="H117" s="44" t="str">
        <f t="shared" si="7"/>
        <v/>
      </c>
      <c r="I117" s="45"/>
      <c r="J117" s="23"/>
      <c r="K117" s="23"/>
      <c r="L117" s="23"/>
      <c r="M117" s="46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</row>
    <row r="118" spans="1:35" ht="18.75" customHeight="1" x14ac:dyDescent="0.2">
      <c r="A118" s="41">
        <v>103</v>
      </c>
      <c r="B118" s="34"/>
      <c r="C118" s="34"/>
      <c r="D118" s="34"/>
      <c r="E118" s="33"/>
      <c r="F118" s="34"/>
      <c r="G118" s="43" t="str">
        <f t="shared" si="6"/>
        <v/>
      </c>
      <c r="H118" s="44" t="str">
        <f t="shared" si="7"/>
        <v/>
      </c>
      <c r="I118" s="45"/>
      <c r="J118" s="23"/>
      <c r="K118" s="23"/>
      <c r="L118" s="23"/>
      <c r="M118" s="46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</row>
    <row r="119" spans="1:35" ht="18.75" customHeight="1" x14ac:dyDescent="0.2">
      <c r="A119" s="41">
        <v>104</v>
      </c>
      <c r="B119" s="34"/>
      <c r="C119" s="34"/>
      <c r="D119" s="34"/>
      <c r="E119" s="33"/>
      <c r="F119" s="34"/>
      <c r="G119" s="43" t="str">
        <f t="shared" si="6"/>
        <v/>
      </c>
      <c r="H119" s="44" t="str">
        <f t="shared" si="7"/>
        <v/>
      </c>
      <c r="I119" s="45"/>
      <c r="J119" s="23"/>
      <c r="K119" s="23"/>
      <c r="L119" s="23"/>
      <c r="M119" s="46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</row>
    <row r="120" spans="1:35" ht="18.75" customHeight="1" x14ac:dyDescent="0.2">
      <c r="A120" s="41">
        <v>105</v>
      </c>
      <c r="B120" s="34"/>
      <c r="C120" s="34"/>
      <c r="D120" s="34"/>
      <c r="E120" s="33"/>
      <c r="F120" s="34"/>
      <c r="G120" s="43" t="str">
        <f t="shared" si="6"/>
        <v/>
      </c>
      <c r="H120" s="44" t="str">
        <f t="shared" si="7"/>
        <v/>
      </c>
      <c r="I120" s="45"/>
      <c r="J120" s="23"/>
      <c r="K120" s="23"/>
      <c r="L120" s="23"/>
      <c r="M120" s="46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</row>
    <row r="121" spans="1:35" ht="18.75" customHeight="1" x14ac:dyDescent="0.2">
      <c r="A121" s="41">
        <v>106</v>
      </c>
      <c r="B121" s="34"/>
      <c r="C121" s="34"/>
      <c r="D121" s="34"/>
      <c r="E121" s="33"/>
      <c r="F121" s="34"/>
      <c r="G121" s="43" t="str">
        <f t="shared" si="6"/>
        <v/>
      </c>
      <c r="H121" s="44" t="str">
        <f t="shared" si="7"/>
        <v/>
      </c>
      <c r="I121" s="45"/>
      <c r="J121" s="23"/>
      <c r="K121" s="23"/>
      <c r="L121" s="23"/>
      <c r="M121" s="46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</row>
    <row r="122" spans="1:35" ht="18.75" customHeight="1" x14ac:dyDescent="0.2">
      <c r="A122" s="41">
        <v>107</v>
      </c>
      <c r="B122" s="34"/>
      <c r="C122" s="34"/>
      <c r="D122" s="34"/>
      <c r="E122" s="33"/>
      <c r="F122" s="34"/>
      <c r="G122" s="43" t="str">
        <f t="shared" si="6"/>
        <v/>
      </c>
      <c r="H122" s="44" t="str">
        <f t="shared" si="7"/>
        <v/>
      </c>
      <c r="I122" s="45"/>
      <c r="J122" s="23"/>
      <c r="K122" s="23"/>
      <c r="L122" s="23"/>
      <c r="M122" s="46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</row>
    <row r="123" spans="1:35" ht="18.75" customHeight="1" x14ac:dyDescent="0.2">
      <c r="A123" s="41">
        <v>108</v>
      </c>
      <c r="B123" s="34"/>
      <c r="C123" s="34"/>
      <c r="D123" s="34"/>
      <c r="E123" s="33"/>
      <c r="F123" s="34"/>
      <c r="G123" s="43" t="str">
        <f t="shared" si="6"/>
        <v/>
      </c>
      <c r="H123" s="44" t="str">
        <f t="shared" si="7"/>
        <v/>
      </c>
      <c r="I123" s="45"/>
      <c r="J123" s="23"/>
      <c r="K123" s="23"/>
      <c r="L123" s="23"/>
      <c r="M123" s="46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</row>
    <row r="124" spans="1:35" ht="18.75" customHeight="1" x14ac:dyDescent="0.2">
      <c r="A124" s="41">
        <v>109</v>
      </c>
      <c r="B124" s="34"/>
      <c r="C124" s="34"/>
      <c r="D124" s="34"/>
      <c r="E124" s="33"/>
      <c r="F124" s="34"/>
      <c r="G124" s="43" t="str">
        <f t="shared" si="6"/>
        <v/>
      </c>
      <c r="H124" s="44" t="str">
        <f t="shared" si="7"/>
        <v/>
      </c>
      <c r="I124" s="45"/>
      <c r="J124" s="23"/>
      <c r="K124" s="23"/>
      <c r="L124" s="23"/>
      <c r="M124" s="46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</row>
    <row r="125" spans="1:35" ht="18.75" customHeight="1" x14ac:dyDescent="0.2">
      <c r="A125" s="41">
        <v>110</v>
      </c>
      <c r="B125" s="34"/>
      <c r="C125" s="34"/>
      <c r="D125" s="34"/>
      <c r="E125" s="33"/>
      <c r="F125" s="34"/>
      <c r="G125" s="43" t="str">
        <f t="shared" si="6"/>
        <v/>
      </c>
      <c r="H125" s="44" t="str">
        <f t="shared" si="7"/>
        <v/>
      </c>
      <c r="I125" s="45"/>
      <c r="J125" s="23"/>
      <c r="K125" s="23"/>
      <c r="L125" s="23"/>
      <c r="M125" s="46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</row>
    <row r="126" spans="1:35" ht="18.75" customHeight="1" x14ac:dyDescent="0.2">
      <c r="A126" s="41">
        <v>111</v>
      </c>
      <c r="B126" s="34"/>
      <c r="C126" s="34"/>
      <c r="D126" s="34"/>
      <c r="E126" s="33"/>
      <c r="F126" s="34"/>
      <c r="G126" s="43" t="str">
        <f t="shared" si="6"/>
        <v/>
      </c>
      <c r="H126" s="44" t="str">
        <f t="shared" si="7"/>
        <v/>
      </c>
      <c r="I126" s="45"/>
      <c r="J126" s="23"/>
      <c r="K126" s="23"/>
      <c r="L126" s="23"/>
      <c r="M126" s="46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</row>
    <row r="127" spans="1:35" ht="18.75" customHeight="1" x14ac:dyDescent="0.2">
      <c r="A127" s="41">
        <v>112</v>
      </c>
      <c r="B127" s="34"/>
      <c r="C127" s="34"/>
      <c r="D127" s="34"/>
      <c r="E127" s="33"/>
      <c r="F127" s="34"/>
      <c r="G127" s="43" t="str">
        <f t="shared" si="6"/>
        <v/>
      </c>
      <c r="H127" s="44" t="str">
        <f t="shared" si="7"/>
        <v/>
      </c>
      <c r="I127" s="45"/>
      <c r="J127" s="23"/>
      <c r="K127" s="23"/>
      <c r="L127" s="23"/>
      <c r="M127" s="46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</row>
    <row r="128" spans="1:35" ht="18.75" customHeight="1" x14ac:dyDescent="0.2">
      <c r="A128" s="41">
        <v>113</v>
      </c>
      <c r="B128" s="34"/>
      <c r="C128" s="34"/>
      <c r="D128" s="34"/>
      <c r="E128" s="33"/>
      <c r="F128" s="34"/>
      <c r="G128" s="43" t="str">
        <f t="shared" si="6"/>
        <v/>
      </c>
      <c r="H128" s="44" t="str">
        <f t="shared" si="7"/>
        <v/>
      </c>
      <c r="I128" s="45"/>
      <c r="J128" s="23"/>
      <c r="K128" s="23"/>
      <c r="L128" s="23"/>
      <c r="M128" s="46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</row>
    <row r="129" spans="1:35" ht="18.75" customHeight="1" x14ac:dyDescent="0.2">
      <c r="A129" s="41">
        <v>114</v>
      </c>
      <c r="B129" s="34"/>
      <c r="C129" s="34"/>
      <c r="D129" s="34"/>
      <c r="E129" s="33"/>
      <c r="F129" s="34"/>
      <c r="G129" s="43" t="str">
        <f t="shared" si="6"/>
        <v/>
      </c>
      <c r="H129" s="44" t="str">
        <f t="shared" si="7"/>
        <v/>
      </c>
      <c r="I129" s="45"/>
      <c r="J129" s="23"/>
      <c r="K129" s="23"/>
      <c r="L129" s="23"/>
      <c r="M129" s="46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</row>
    <row r="130" spans="1:35" ht="18.75" customHeight="1" x14ac:dyDescent="0.2">
      <c r="A130" s="41">
        <v>115</v>
      </c>
      <c r="B130" s="34"/>
      <c r="C130" s="34"/>
      <c r="D130" s="34"/>
      <c r="E130" s="33"/>
      <c r="F130" s="34"/>
      <c r="G130" s="43" t="str">
        <f t="shared" si="6"/>
        <v/>
      </c>
      <c r="H130" s="44" t="str">
        <f t="shared" si="7"/>
        <v/>
      </c>
      <c r="I130" s="45"/>
      <c r="J130" s="23"/>
      <c r="K130" s="23"/>
      <c r="L130" s="23"/>
      <c r="M130" s="46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</row>
    <row r="131" spans="1:35" ht="18.75" customHeight="1" x14ac:dyDescent="0.2">
      <c r="A131" s="41">
        <v>116</v>
      </c>
      <c r="B131" s="34"/>
      <c r="C131" s="34"/>
      <c r="D131" s="34"/>
      <c r="E131" s="33"/>
      <c r="F131" s="34"/>
      <c r="G131" s="43" t="str">
        <f t="shared" si="6"/>
        <v/>
      </c>
      <c r="H131" s="44" t="str">
        <f t="shared" si="7"/>
        <v/>
      </c>
      <c r="I131" s="45"/>
      <c r="J131" s="23"/>
      <c r="K131" s="23"/>
      <c r="L131" s="23"/>
      <c r="M131" s="46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</row>
    <row r="132" spans="1:35" ht="18.75" customHeight="1" x14ac:dyDescent="0.2">
      <c r="A132" s="41">
        <v>117</v>
      </c>
      <c r="B132" s="34"/>
      <c r="C132" s="34"/>
      <c r="D132" s="34"/>
      <c r="E132" s="33"/>
      <c r="F132" s="34"/>
      <c r="G132" s="43" t="str">
        <f t="shared" si="6"/>
        <v/>
      </c>
      <c r="H132" s="44" t="str">
        <f t="shared" si="7"/>
        <v/>
      </c>
      <c r="I132" s="45"/>
      <c r="J132" s="23"/>
      <c r="K132" s="23"/>
      <c r="L132" s="23"/>
      <c r="M132" s="46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</row>
    <row r="133" spans="1:35" ht="18.75" customHeight="1" x14ac:dyDescent="0.2">
      <c r="A133" s="41">
        <v>118</v>
      </c>
      <c r="B133" s="34"/>
      <c r="C133" s="34"/>
      <c r="D133" s="34"/>
      <c r="E133" s="33"/>
      <c r="F133" s="34"/>
      <c r="G133" s="43" t="str">
        <f t="shared" si="6"/>
        <v/>
      </c>
      <c r="H133" s="44" t="str">
        <f t="shared" si="7"/>
        <v/>
      </c>
      <c r="I133" s="45"/>
      <c r="J133" s="23"/>
      <c r="K133" s="23"/>
      <c r="L133" s="23"/>
      <c r="M133" s="46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</row>
    <row r="134" spans="1:35" ht="18.75" customHeight="1" x14ac:dyDescent="0.2">
      <c r="A134" s="41">
        <v>119</v>
      </c>
      <c r="B134" s="34"/>
      <c r="C134" s="34"/>
      <c r="D134" s="34"/>
      <c r="E134" s="33"/>
      <c r="F134" s="34"/>
      <c r="G134" s="43" t="str">
        <f t="shared" si="6"/>
        <v/>
      </c>
      <c r="H134" s="44" t="str">
        <f t="shared" si="7"/>
        <v/>
      </c>
      <c r="I134" s="45"/>
      <c r="J134" s="23"/>
      <c r="K134" s="23"/>
      <c r="L134" s="23"/>
      <c r="M134" s="46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</row>
    <row r="135" spans="1:35" ht="18.75" customHeight="1" x14ac:dyDescent="0.2">
      <c r="A135" s="41">
        <v>120</v>
      </c>
      <c r="B135" s="34"/>
      <c r="C135" s="34"/>
      <c r="D135" s="34"/>
      <c r="E135" s="33"/>
      <c r="F135" s="34"/>
      <c r="G135" s="43" t="str">
        <f t="shared" si="6"/>
        <v/>
      </c>
      <c r="H135" s="44" t="str">
        <f t="shared" si="7"/>
        <v/>
      </c>
      <c r="I135" s="45"/>
      <c r="J135" s="23"/>
      <c r="K135" s="23"/>
      <c r="L135" s="23"/>
      <c r="M135" s="46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</row>
    <row r="136" spans="1:35" ht="18.75" customHeight="1" x14ac:dyDescent="0.2">
      <c r="A136" s="41">
        <v>121</v>
      </c>
      <c r="B136" s="34"/>
      <c r="C136" s="34"/>
      <c r="D136" s="34"/>
      <c r="E136" s="33"/>
      <c r="F136" s="34"/>
      <c r="G136" s="43" t="str">
        <f t="shared" si="6"/>
        <v/>
      </c>
      <c r="H136" s="44" t="str">
        <f t="shared" si="7"/>
        <v/>
      </c>
      <c r="I136" s="45"/>
      <c r="J136" s="23"/>
      <c r="K136" s="23"/>
      <c r="L136" s="23"/>
      <c r="M136" s="46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</row>
    <row r="137" spans="1:35" ht="18.75" customHeight="1" x14ac:dyDescent="0.2">
      <c r="A137" s="41">
        <v>122</v>
      </c>
      <c r="B137" s="34"/>
      <c r="C137" s="34"/>
      <c r="D137" s="34"/>
      <c r="E137" s="33"/>
      <c r="F137" s="34"/>
      <c r="G137" s="43" t="str">
        <f t="shared" si="6"/>
        <v/>
      </c>
      <c r="H137" s="44" t="str">
        <f t="shared" si="7"/>
        <v/>
      </c>
      <c r="I137" s="45"/>
      <c r="J137" s="23"/>
      <c r="K137" s="23"/>
      <c r="L137" s="23"/>
      <c r="M137" s="46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</row>
    <row r="138" spans="1:35" ht="18.75" customHeight="1" x14ac:dyDescent="0.2">
      <c r="A138" s="41">
        <v>123</v>
      </c>
      <c r="B138" s="34"/>
      <c r="C138" s="34"/>
      <c r="D138" s="34"/>
      <c r="E138" s="33"/>
      <c r="F138" s="34"/>
      <c r="G138" s="43" t="str">
        <f t="shared" si="6"/>
        <v/>
      </c>
      <c r="H138" s="44" t="str">
        <f t="shared" si="7"/>
        <v/>
      </c>
      <c r="I138" s="45"/>
      <c r="J138" s="23"/>
      <c r="K138" s="23"/>
      <c r="L138" s="23"/>
      <c r="M138" s="46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</row>
    <row r="139" spans="1:35" ht="18.75" customHeight="1" x14ac:dyDescent="0.2">
      <c r="A139" s="41">
        <v>124</v>
      </c>
      <c r="B139" s="34"/>
      <c r="C139" s="34"/>
      <c r="D139" s="34"/>
      <c r="E139" s="33"/>
      <c r="F139" s="34"/>
      <c r="G139" s="43" t="str">
        <f t="shared" si="6"/>
        <v/>
      </c>
      <c r="H139" s="44" t="str">
        <f t="shared" si="7"/>
        <v/>
      </c>
      <c r="I139" s="45"/>
      <c r="J139" s="23"/>
      <c r="K139" s="23"/>
      <c r="L139" s="23"/>
      <c r="M139" s="46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</row>
    <row r="140" spans="1:35" ht="18.75" customHeight="1" x14ac:dyDescent="0.2">
      <c r="A140" s="41">
        <v>125</v>
      </c>
      <c r="B140" s="34"/>
      <c r="C140" s="34"/>
      <c r="D140" s="34"/>
      <c r="E140" s="33"/>
      <c r="F140" s="34"/>
      <c r="G140" s="43" t="str">
        <f t="shared" si="6"/>
        <v/>
      </c>
      <c r="H140" s="44" t="str">
        <f t="shared" si="7"/>
        <v/>
      </c>
      <c r="I140" s="45"/>
      <c r="J140" s="23"/>
      <c r="K140" s="23"/>
      <c r="L140" s="23"/>
      <c r="M140" s="46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</row>
    <row r="141" spans="1:35" ht="18.75" customHeight="1" x14ac:dyDescent="0.2">
      <c r="A141" s="41">
        <v>126</v>
      </c>
      <c r="B141" s="34"/>
      <c r="C141" s="34"/>
      <c r="D141" s="34"/>
      <c r="E141" s="33"/>
      <c r="F141" s="34"/>
      <c r="G141" s="43" t="str">
        <f t="shared" si="6"/>
        <v/>
      </c>
      <c r="H141" s="44" t="str">
        <f t="shared" si="7"/>
        <v/>
      </c>
      <c r="I141" s="45"/>
      <c r="J141" s="23"/>
      <c r="K141" s="23"/>
      <c r="L141" s="23"/>
      <c r="M141" s="46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</row>
    <row r="142" spans="1:35" ht="18.75" customHeight="1" x14ac:dyDescent="0.2">
      <c r="A142" s="41">
        <v>127</v>
      </c>
      <c r="B142" s="34"/>
      <c r="C142" s="34"/>
      <c r="D142" s="34"/>
      <c r="E142" s="33"/>
      <c r="F142" s="34"/>
      <c r="G142" s="43" t="str">
        <f t="shared" si="6"/>
        <v/>
      </c>
      <c r="H142" s="44" t="str">
        <f t="shared" si="7"/>
        <v/>
      </c>
      <c r="I142" s="45"/>
      <c r="J142" s="23"/>
      <c r="K142" s="23"/>
      <c r="L142" s="23"/>
      <c r="M142" s="46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</row>
    <row r="143" spans="1:35" ht="18.75" customHeight="1" x14ac:dyDescent="0.2">
      <c r="A143" s="41">
        <v>128</v>
      </c>
      <c r="B143" s="34"/>
      <c r="C143" s="34"/>
      <c r="D143" s="34"/>
      <c r="E143" s="33"/>
      <c r="F143" s="34"/>
      <c r="G143" s="43" t="str">
        <f t="shared" si="6"/>
        <v/>
      </c>
      <c r="H143" s="44" t="str">
        <f t="shared" si="7"/>
        <v/>
      </c>
      <c r="I143" s="45"/>
      <c r="J143" s="23"/>
      <c r="K143" s="23"/>
      <c r="L143" s="23"/>
      <c r="M143" s="46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</row>
    <row r="144" spans="1:35" ht="18.75" customHeight="1" x14ac:dyDescent="0.2">
      <c r="A144" s="41">
        <v>129</v>
      </c>
      <c r="B144" s="34"/>
      <c r="C144" s="34"/>
      <c r="D144" s="34"/>
      <c r="E144" s="33"/>
      <c r="F144" s="34"/>
      <c r="G144" s="43" t="str">
        <f t="shared" ref="G144:G207" si="8">IF(ISBLANK(F144),"",VLOOKUP(F144,Array_Lessons,2,FALSE))</f>
        <v/>
      </c>
      <c r="H144" s="44" t="str">
        <f t="shared" ref="H144:H207" si="9">IF(ISBLANK(F144),"",VLOOKUP(F144,Array_RentalPackages,2,FALSE))</f>
        <v/>
      </c>
      <c r="I144" s="45"/>
      <c r="J144" s="23"/>
      <c r="K144" s="23"/>
      <c r="L144" s="23"/>
      <c r="M144" s="46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</row>
    <row r="145" spans="1:35" ht="18.75" customHeight="1" x14ac:dyDescent="0.2">
      <c r="A145" s="41">
        <v>130</v>
      </c>
      <c r="B145" s="34"/>
      <c r="C145" s="34"/>
      <c r="D145" s="34"/>
      <c r="E145" s="33"/>
      <c r="F145" s="34"/>
      <c r="G145" s="43" t="str">
        <f t="shared" si="8"/>
        <v/>
      </c>
      <c r="H145" s="44" t="str">
        <f t="shared" si="9"/>
        <v/>
      </c>
      <c r="I145" s="45"/>
      <c r="J145" s="23"/>
      <c r="K145" s="23"/>
      <c r="L145" s="23"/>
      <c r="M145" s="46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</row>
    <row r="146" spans="1:35" ht="18.75" customHeight="1" x14ac:dyDescent="0.2">
      <c r="A146" s="41">
        <v>131</v>
      </c>
      <c r="B146" s="34"/>
      <c r="C146" s="34"/>
      <c r="D146" s="34"/>
      <c r="E146" s="33"/>
      <c r="F146" s="34"/>
      <c r="G146" s="43" t="str">
        <f t="shared" si="8"/>
        <v/>
      </c>
      <c r="H146" s="44" t="str">
        <f t="shared" si="9"/>
        <v/>
      </c>
      <c r="I146" s="45"/>
      <c r="J146" s="23"/>
      <c r="K146" s="23"/>
      <c r="L146" s="23"/>
      <c r="M146" s="46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</row>
    <row r="147" spans="1:35" ht="18.75" customHeight="1" x14ac:dyDescent="0.2">
      <c r="A147" s="41">
        <v>132</v>
      </c>
      <c r="B147" s="34"/>
      <c r="C147" s="34"/>
      <c r="D147" s="34"/>
      <c r="E147" s="33"/>
      <c r="F147" s="34"/>
      <c r="G147" s="43" t="str">
        <f t="shared" si="8"/>
        <v/>
      </c>
      <c r="H147" s="44" t="str">
        <f t="shared" si="9"/>
        <v/>
      </c>
      <c r="I147" s="45"/>
      <c r="J147" s="23"/>
      <c r="K147" s="23"/>
      <c r="L147" s="23"/>
      <c r="M147" s="46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</row>
    <row r="148" spans="1:35" ht="18.75" customHeight="1" x14ac:dyDescent="0.2">
      <c r="A148" s="41">
        <v>133</v>
      </c>
      <c r="B148" s="34"/>
      <c r="C148" s="34"/>
      <c r="D148" s="34"/>
      <c r="E148" s="33"/>
      <c r="F148" s="34"/>
      <c r="G148" s="43" t="str">
        <f t="shared" si="8"/>
        <v/>
      </c>
      <c r="H148" s="44" t="str">
        <f t="shared" si="9"/>
        <v/>
      </c>
      <c r="I148" s="45"/>
      <c r="J148" s="23"/>
      <c r="K148" s="23"/>
      <c r="L148" s="23"/>
      <c r="M148" s="46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</row>
    <row r="149" spans="1:35" ht="18.75" customHeight="1" x14ac:dyDescent="0.2">
      <c r="A149" s="41">
        <v>134</v>
      </c>
      <c r="B149" s="34"/>
      <c r="C149" s="34"/>
      <c r="D149" s="34"/>
      <c r="E149" s="33"/>
      <c r="F149" s="34"/>
      <c r="G149" s="43" t="str">
        <f t="shared" si="8"/>
        <v/>
      </c>
      <c r="H149" s="44" t="str">
        <f t="shared" si="9"/>
        <v/>
      </c>
      <c r="I149" s="45"/>
      <c r="J149" s="23"/>
      <c r="K149" s="23"/>
      <c r="L149" s="23"/>
      <c r="M149" s="46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</row>
    <row r="150" spans="1:35" ht="18.75" customHeight="1" x14ac:dyDescent="0.2">
      <c r="A150" s="41">
        <v>135</v>
      </c>
      <c r="B150" s="34"/>
      <c r="C150" s="34"/>
      <c r="D150" s="34"/>
      <c r="E150" s="33"/>
      <c r="F150" s="34"/>
      <c r="G150" s="43" t="str">
        <f t="shared" si="8"/>
        <v/>
      </c>
      <c r="H150" s="44" t="str">
        <f t="shared" si="9"/>
        <v/>
      </c>
      <c r="I150" s="45"/>
      <c r="J150" s="23"/>
      <c r="K150" s="23"/>
      <c r="L150" s="23"/>
      <c r="M150" s="46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</row>
    <row r="151" spans="1:35" ht="18.75" customHeight="1" x14ac:dyDescent="0.2">
      <c r="A151" s="41">
        <v>136</v>
      </c>
      <c r="B151" s="34"/>
      <c r="C151" s="34"/>
      <c r="D151" s="34"/>
      <c r="E151" s="33"/>
      <c r="F151" s="34"/>
      <c r="G151" s="43" t="str">
        <f t="shared" si="8"/>
        <v/>
      </c>
      <c r="H151" s="44" t="str">
        <f t="shared" si="9"/>
        <v/>
      </c>
      <c r="I151" s="45"/>
      <c r="J151" s="23"/>
      <c r="K151" s="23"/>
      <c r="L151" s="23"/>
      <c r="M151" s="46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</row>
    <row r="152" spans="1:35" ht="18.75" customHeight="1" x14ac:dyDescent="0.2">
      <c r="A152" s="41">
        <v>137</v>
      </c>
      <c r="B152" s="34"/>
      <c r="C152" s="34"/>
      <c r="D152" s="34"/>
      <c r="E152" s="33"/>
      <c r="F152" s="34"/>
      <c r="G152" s="43" t="str">
        <f t="shared" si="8"/>
        <v/>
      </c>
      <c r="H152" s="44" t="str">
        <f t="shared" si="9"/>
        <v/>
      </c>
      <c r="I152" s="45"/>
      <c r="J152" s="23"/>
      <c r="K152" s="23"/>
      <c r="L152" s="23"/>
      <c r="M152" s="46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</row>
    <row r="153" spans="1:35" ht="18.75" customHeight="1" x14ac:dyDescent="0.2">
      <c r="A153" s="41">
        <v>138</v>
      </c>
      <c r="B153" s="34"/>
      <c r="C153" s="34"/>
      <c r="D153" s="34"/>
      <c r="E153" s="33"/>
      <c r="F153" s="34"/>
      <c r="G153" s="43" t="str">
        <f t="shared" si="8"/>
        <v/>
      </c>
      <c r="H153" s="44" t="str">
        <f t="shared" si="9"/>
        <v/>
      </c>
      <c r="I153" s="45"/>
      <c r="J153" s="23"/>
      <c r="K153" s="23"/>
      <c r="L153" s="23"/>
      <c r="M153" s="46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</row>
    <row r="154" spans="1:35" ht="18.75" customHeight="1" x14ac:dyDescent="0.2">
      <c r="A154" s="41">
        <v>139</v>
      </c>
      <c r="B154" s="34"/>
      <c r="C154" s="34"/>
      <c r="D154" s="34"/>
      <c r="E154" s="33"/>
      <c r="F154" s="34"/>
      <c r="G154" s="43" t="str">
        <f t="shared" si="8"/>
        <v/>
      </c>
      <c r="H154" s="44" t="str">
        <f t="shared" si="9"/>
        <v/>
      </c>
      <c r="I154" s="45"/>
      <c r="J154" s="23"/>
      <c r="K154" s="23"/>
      <c r="L154" s="23"/>
      <c r="M154" s="46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</row>
    <row r="155" spans="1:35" ht="18.75" customHeight="1" x14ac:dyDescent="0.2">
      <c r="A155" s="41">
        <v>140</v>
      </c>
      <c r="B155" s="34"/>
      <c r="C155" s="34"/>
      <c r="D155" s="34"/>
      <c r="E155" s="33"/>
      <c r="F155" s="34"/>
      <c r="G155" s="43" t="str">
        <f t="shared" si="8"/>
        <v/>
      </c>
      <c r="H155" s="44" t="str">
        <f t="shared" si="9"/>
        <v/>
      </c>
      <c r="I155" s="45"/>
      <c r="J155" s="23"/>
      <c r="K155" s="23"/>
      <c r="L155" s="23"/>
      <c r="M155" s="46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</row>
    <row r="156" spans="1:35" ht="18.75" customHeight="1" x14ac:dyDescent="0.2">
      <c r="A156" s="41">
        <v>141</v>
      </c>
      <c r="B156" s="34"/>
      <c r="C156" s="34"/>
      <c r="D156" s="34"/>
      <c r="E156" s="33"/>
      <c r="F156" s="34"/>
      <c r="G156" s="43" t="str">
        <f t="shared" si="8"/>
        <v/>
      </c>
      <c r="H156" s="44" t="str">
        <f t="shared" si="9"/>
        <v/>
      </c>
      <c r="I156" s="45"/>
      <c r="J156" s="23"/>
      <c r="K156" s="23"/>
      <c r="L156" s="23"/>
      <c r="M156" s="46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</row>
    <row r="157" spans="1:35" ht="18.75" customHeight="1" x14ac:dyDescent="0.2">
      <c r="A157" s="41">
        <v>142</v>
      </c>
      <c r="B157" s="34"/>
      <c r="C157" s="34"/>
      <c r="D157" s="34"/>
      <c r="E157" s="33"/>
      <c r="F157" s="34"/>
      <c r="G157" s="43" t="str">
        <f t="shared" si="8"/>
        <v/>
      </c>
      <c r="H157" s="44" t="str">
        <f t="shared" si="9"/>
        <v/>
      </c>
      <c r="I157" s="45"/>
      <c r="J157" s="23"/>
      <c r="K157" s="23"/>
      <c r="L157" s="23"/>
      <c r="M157" s="46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</row>
    <row r="158" spans="1:35" ht="18.75" customHeight="1" x14ac:dyDescent="0.2">
      <c r="A158" s="41">
        <v>143</v>
      </c>
      <c r="B158" s="34"/>
      <c r="C158" s="34"/>
      <c r="D158" s="34"/>
      <c r="E158" s="33"/>
      <c r="F158" s="34"/>
      <c r="G158" s="43" t="str">
        <f t="shared" si="8"/>
        <v/>
      </c>
      <c r="H158" s="44" t="str">
        <f t="shared" si="9"/>
        <v/>
      </c>
      <c r="I158" s="45"/>
      <c r="J158" s="23"/>
      <c r="K158" s="23"/>
      <c r="L158" s="23"/>
      <c r="M158" s="46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</row>
    <row r="159" spans="1:35" ht="18.75" customHeight="1" x14ac:dyDescent="0.2">
      <c r="A159" s="41">
        <v>144</v>
      </c>
      <c r="B159" s="34"/>
      <c r="C159" s="34"/>
      <c r="D159" s="34"/>
      <c r="E159" s="33"/>
      <c r="F159" s="34"/>
      <c r="G159" s="43" t="str">
        <f t="shared" si="8"/>
        <v/>
      </c>
      <c r="H159" s="44" t="str">
        <f t="shared" si="9"/>
        <v/>
      </c>
      <c r="I159" s="45"/>
      <c r="J159" s="23"/>
      <c r="K159" s="23"/>
      <c r="L159" s="23"/>
      <c r="M159" s="46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</row>
    <row r="160" spans="1:35" ht="18.75" customHeight="1" x14ac:dyDescent="0.2">
      <c r="A160" s="41">
        <v>145</v>
      </c>
      <c r="B160" s="34"/>
      <c r="C160" s="34"/>
      <c r="D160" s="34"/>
      <c r="E160" s="33"/>
      <c r="F160" s="34"/>
      <c r="G160" s="43" t="str">
        <f t="shared" si="8"/>
        <v/>
      </c>
      <c r="H160" s="44" t="str">
        <f t="shared" si="9"/>
        <v/>
      </c>
      <c r="I160" s="45"/>
      <c r="J160" s="23"/>
      <c r="K160" s="23"/>
      <c r="L160" s="23"/>
      <c r="M160" s="46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</row>
    <row r="161" spans="1:35" ht="18.75" customHeight="1" x14ac:dyDescent="0.2">
      <c r="A161" s="41">
        <v>146</v>
      </c>
      <c r="B161" s="34"/>
      <c r="C161" s="34"/>
      <c r="D161" s="34"/>
      <c r="E161" s="33"/>
      <c r="F161" s="34"/>
      <c r="G161" s="43" t="str">
        <f t="shared" si="8"/>
        <v/>
      </c>
      <c r="H161" s="44" t="str">
        <f t="shared" si="9"/>
        <v/>
      </c>
      <c r="I161" s="45"/>
      <c r="J161" s="23"/>
      <c r="K161" s="23"/>
      <c r="L161" s="23"/>
      <c r="M161" s="46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</row>
    <row r="162" spans="1:35" ht="18.75" customHeight="1" x14ac:dyDescent="0.2">
      <c r="A162" s="41">
        <v>147</v>
      </c>
      <c r="B162" s="34"/>
      <c r="C162" s="34"/>
      <c r="D162" s="34"/>
      <c r="E162" s="33"/>
      <c r="F162" s="34"/>
      <c r="G162" s="43" t="str">
        <f t="shared" si="8"/>
        <v/>
      </c>
      <c r="H162" s="44" t="str">
        <f t="shared" si="9"/>
        <v/>
      </c>
      <c r="I162" s="45"/>
      <c r="J162" s="23"/>
      <c r="K162" s="23"/>
      <c r="L162" s="23"/>
      <c r="M162" s="46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</row>
    <row r="163" spans="1:35" ht="18.75" customHeight="1" x14ac:dyDescent="0.2">
      <c r="A163" s="41">
        <v>148</v>
      </c>
      <c r="B163" s="34"/>
      <c r="C163" s="34"/>
      <c r="D163" s="34"/>
      <c r="E163" s="33"/>
      <c r="F163" s="34"/>
      <c r="G163" s="43" t="str">
        <f t="shared" si="8"/>
        <v/>
      </c>
      <c r="H163" s="44" t="str">
        <f t="shared" si="9"/>
        <v/>
      </c>
      <c r="I163" s="45"/>
      <c r="J163" s="23"/>
      <c r="K163" s="23"/>
      <c r="L163" s="23"/>
      <c r="M163" s="46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</row>
    <row r="164" spans="1:35" ht="18.75" customHeight="1" x14ac:dyDescent="0.2">
      <c r="A164" s="41">
        <v>149</v>
      </c>
      <c r="B164" s="34"/>
      <c r="C164" s="34"/>
      <c r="D164" s="34"/>
      <c r="E164" s="33"/>
      <c r="F164" s="34"/>
      <c r="G164" s="43" t="str">
        <f t="shared" si="8"/>
        <v/>
      </c>
      <c r="H164" s="44" t="str">
        <f t="shared" si="9"/>
        <v/>
      </c>
      <c r="I164" s="45"/>
      <c r="J164" s="23"/>
      <c r="K164" s="23"/>
      <c r="L164" s="23"/>
      <c r="M164" s="46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</row>
    <row r="165" spans="1:35" ht="18.75" customHeight="1" x14ac:dyDescent="0.2">
      <c r="A165" s="41">
        <v>150</v>
      </c>
      <c r="B165" s="34"/>
      <c r="C165" s="34"/>
      <c r="D165" s="34"/>
      <c r="E165" s="33"/>
      <c r="F165" s="34"/>
      <c r="G165" s="43" t="str">
        <f t="shared" si="8"/>
        <v/>
      </c>
      <c r="H165" s="44" t="str">
        <f t="shared" si="9"/>
        <v/>
      </c>
      <c r="I165" s="45"/>
      <c r="J165" s="23"/>
      <c r="K165" s="23"/>
      <c r="L165" s="23"/>
      <c r="M165" s="46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</row>
    <row r="166" spans="1:35" ht="18.75" customHeight="1" x14ac:dyDescent="0.2">
      <c r="A166" s="41">
        <v>151</v>
      </c>
      <c r="B166" s="34"/>
      <c r="C166" s="34"/>
      <c r="D166" s="34"/>
      <c r="E166" s="33"/>
      <c r="F166" s="34"/>
      <c r="G166" s="43" t="str">
        <f t="shared" si="8"/>
        <v/>
      </c>
      <c r="H166" s="44" t="str">
        <f t="shared" si="9"/>
        <v/>
      </c>
      <c r="I166" s="45"/>
      <c r="J166" s="23"/>
      <c r="K166" s="23"/>
      <c r="L166" s="23"/>
      <c r="M166" s="46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</row>
    <row r="167" spans="1:35" ht="18.75" customHeight="1" x14ac:dyDescent="0.2">
      <c r="A167" s="41">
        <v>152</v>
      </c>
      <c r="B167" s="34"/>
      <c r="C167" s="34"/>
      <c r="D167" s="34"/>
      <c r="E167" s="33"/>
      <c r="F167" s="34"/>
      <c r="G167" s="43" t="str">
        <f t="shared" si="8"/>
        <v/>
      </c>
      <c r="H167" s="44" t="str">
        <f t="shared" si="9"/>
        <v/>
      </c>
      <c r="I167" s="45"/>
      <c r="J167" s="23"/>
      <c r="K167" s="23"/>
      <c r="L167" s="23"/>
      <c r="M167" s="46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</row>
    <row r="168" spans="1:35" ht="18.75" customHeight="1" x14ac:dyDescent="0.2">
      <c r="A168" s="41">
        <v>153</v>
      </c>
      <c r="B168" s="34"/>
      <c r="C168" s="34"/>
      <c r="D168" s="34"/>
      <c r="E168" s="33"/>
      <c r="F168" s="34"/>
      <c r="G168" s="43" t="str">
        <f t="shared" si="8"/>
        <v/>
      </c>
      <c r="H168" s="44" t="str">
        <f t="shared" si="9"/>
        <v/>
      </c>
      <c r="I168" s="45"/>
      <c r="J168" s="23"/>
      <c r="K168" s="23"/>
      <c r="L168" s="23"/>
      <c r="M168" s="46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</row>
    <row r="169" spans="1:35" ht="18.75" customHeight="1" x14ac:dyDescent="0.2">
      <c r="A169" s="41">
        <v>154</v>
      </c>
      <c r="B169" s="34"/>
      <c r="C169" s="34"/>
      <c r="D169" s="34"/>
      <c r="E169" s="33"/>
      <c r="F169" s="34"/>
      <c r="G169" s="43" t="str">
        <f t="shared" si="8"/>
        <v/>
      </c>
      <c r="H169" s="44" t="str">
        <f t="shared" si="9"/>
        <v/>
      </c>
      <c r="I169" s="45"/>
      <c r="J169" s="23"/>
      <c r="K169" s="23"/>
      <c r="L169" s="23"/>
      <c r="M169" s="46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</row>
    <row r="170" spans="1:35" ht="18.75" customHeight="1" x14ac:dyDescent="0.2">
      <c r="A170" s="41">
        <v>155</v>
      </c>
      <c r="B170" s="34"/>
      <c r="C170" s="34"/>
      <c r="D170" s="34"/>
      <c r="E170" s="33"/>
      <c r="F170" s="34"/>
      <c r="G170" s="43" t="str">
        <f t="shared" si="8"/>
        <v/>
      </c>
      <c r="H170" s="44" t="str">
        <f t="shared" si="9"/>
        <v/>
      </c>
      <c r="I170" s="45"/>
      <c r="J170" s="23"/>
      <c r="K170" s="23"/>
      <c r="L170" s="23"/>
      <c r="M170" s="46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</row>
    <row r="171" spans="1:35" ht="18.75" customHeight="1" x14ac:dyDescent="0.2">
      <c r="A171" s="41">
        <v>156</v>
      </c>
      <c r="B171" s="34"/>
      <c r="C171" s="34"/>
      <c r="D171" s="34"/>
      <c r="E171" s="33"/>
      <c r="F171" s="34"/>
      <c r="G171" s="43" t="str">
        <f t="shared" si="8"/>
        <v/>
      </c>
      <c r="H171" s="44" t="str">
        <f t="shared" si="9"/>
        <v/>
      </c>
      <c r="I171" s="45"/>
      <c r="J171" s="23"/>
      <c r="K171" s="23"/>
      <c r="L171" s="23"/>
      <c r="M171" s="46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</row>
    <row r="172" spans="1:35" ht="18.75" customHeight="1" x14ac:dyDescent="0.2">
      <c r="A172" s="41">
        <v>157</v>
      </c>
      <c r="B172" s="34"/>
      <c r="C172" s="34"/>
      <c r="D172" s="34"/>
      <c r="E172" s="33"/>
      <c r="F172" s="34"/>
      <c r="G172" s="43" t="str">
        <f t="shared" si="8"/>
        <v/>
      </c>
      <c r="H172" s="44" t="str">
        <f t="shared" si="9"/>
        <v/>
      </c>
      <c r="I172" s="45"/>
      <c r="J172" s="23"/>
      <c r="K172" s="23"/>
      <c r="L172" s="23"/>
      <c r="M172" s="46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</row>
    <row r="173" spans="1:35" ht="18.75" customHeight="1" x14ac:dyDescent="0.2">
      <c r="A173" s="41">
        <v>158</v>
      </c>
      <c r="B173" s="34"/>
      <c r="C173" s="34"/>
      <c r="D173" s="34"/>
      <c r="E173" s="33"/>
      <c r="F173" s="34"/>
      <c r="G173" s="43" t="str">
        <f t="shared" si="8"/>
        <v/>
      </c>
      <c r="H173" s="44" t="str">
        <f t="shared" si="9"/>
        <v/>
      </c>
      <c r="I173" s="45"/>
      <c r="J173" s="23"/>
      <c r="K173" s="23"/>
      <c r="L173" s="23"/>
      <c r="M173" s="46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</row>
    <row r="174" spans="1:35" ht="18.75" customHeight="1" x14ac:dyDescent="0.2">
      <c r="A174" s="41">
        <v>159</v>
      </c>
      <c r="B174" s="34"/>
      <c r="C174" s="34"/>
      <c r="D174" s="34"/>
      <c r="E174" s="33"/>
      <c r="F174" s="34"/>
      <c r="G174" s="43" t="str">
        <f t="shared" si="8"/>
        <v/>
      </c>
      <c r="H174" s="44" t="str">
        <f t="shared" si="9"/>
        <v/>
      </c>
      <c r="I174" s="45"/>
      <c r="J174" s="23"/>
      <c r="K174" s="23"/>
      <c r="L174" s="23"/>
      <c r="M174" s="46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</row>
    <row r="175" spans="1:35" ht="18.75" customHeight="1" x14ac:dyDescent="0.2">
      <c r="A175" s="41">
        <v>160</v>
      </c>
      <c r="B175" s="34"/>
      <c r="C175" s="34"/>
      <c r="D175" s="34"/>
      <c r="E175" s="33"/>
      <c r="F175" s="34"/>
      <c r="G175" s="43" t="str">
        <f t="shared" si="8"/>
        <v/>
      </c>
      <c r="H175" s="44" t="str">
        <f t="shared" si="9"/>
        <v/>
      </c>
      <c r="I175" s="45"/>
      <c r="J175" s="23"/>
      <c r="K175" s="23"/>
      <c r="L175" s="23"/>
      <c r="M175" s="46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</row>
    <row r="176" spans="1:35" ht="18.75" customHeight="1" x14ac:dyDescent="0.2">
      <c r="A176" s="41">
        <v>161</v>
      </c>
      <c r="B176" s="34"/>
      <c r="C176" s="34"/>
      <c r="D176" s="34"/>
      <c r="E176" s="33"/>
      <c r="F176" s="34"/>
      <c r="G176" s="43" t="str">
        <f t="shared" si="8"/>
        <v/>
      </c>
      <c r="H176" s="44" t="str">
        <f t="shared" si="9"/>
        <v/>
      </c>
      <c r="I176" s="45"/>
      <c r="J176" s="23"/>
      <c r="K176" s="23"/>
      <c r="L176" s="23"/>
      <c r="M176" s="46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</row>
    <row r="177" spans="1:35" ht="18.75" customHeight="1" x14ac:dyDescent="0.2">
      <c r="A177" s="41">
        <v>162</v>
      </c>
      <c r="B177" s="34"/>
      <c r="C177" s="34"/>
      <c r="D177" s="34"/>
      <c r="E177" s="33"/>
      <c r="F177" s="34"/>
      <c r="G177" s="43" t="str">
        <f t="shared" si="8"/>
        <v/>
      </c>
      <c r="H177" s="44" t="str">
        <f t="shared" si="9"/>
        <v/>
      </c>
      <c r="I177" s="45"/>
      <c r="J177" s="23"/>
      <c r="K177" s="23"/>
      <c r="L177" s="23"/>
      <c r="M177" s="46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</row>
    <row r="178" spans="1:35" ht="18.75" customHeight="1" x14ac:dyDescent="0.2">
      <c r="A178" s="41">
        <v>163</v>
      </c>
      <c r="B178" s="34"/>
      <c r="C178" s="34"/>
      <c r="D178" s="34"/>
      <c r="E178" s="33"/>
      <c r="F178" s="34"/>
      <c r="G178" s="43" t="str">
        <f t="shared" si="8"/>
        <v/>
      </c>
      <c r="H178" s="44" t="str">
        <f t="shared" si="9"/>
        <v/>
      </c>
      <c r="I178" s="45"/>
      <c r="J178" s="23"/>
      <c r="K178" s="23"/>
      <c r="L178" s="23"/>
      <c r="M178" s="46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</row>
    <row r="179" spans="1:35" ht="18.75" customHeight="1" x14ac:dyDescent="0.2">
      <c r="A179" s="41">
        <v>164</v>
      </c>
      <c r="B179" s="34"/>
      <c r="C179" s="34"/>
      <c r="D179" s="34"/>
      <c r="E179" s="33"/>
      <c r="F179" s="34"/>
      <c r="G179" s="43" t="str">
        <f t="shared" si="8"/>
        <v/>
      </c>
      <c r="H179" s="44" t="str">
        <f t="shared" si="9"/>
        <v/>
      </c>
      <c r="I179" s="45"/>
      <c r="J179" s="23"/>
      <c r="K179" s="23"/>
      <c r="L179" s="23"/>
      <c r="M179" s="46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</row>
    <row r="180" spans="1:35" ht="18.75" customHeight="1" x14ac:dyDescent="0.2">
      <c r="A180" s="41">
        <v>165</v>
      </c>
      <c r="B180" s="34"/>
      <c r="C180" s="34"/>
      <c r="D180" s="34"/>
      <c r="E180" s="33"/>
      <c r="F180" s="34"/>
      <c r="G180" s="43" t="str">
        <f t="shared" si="8"/>
        <v/>
      </c>
      <c r="H180" s="44" t="str">
        <f t="shared" si="9"/>
        <v/>
      </c>
      <c r="I180" s="45"/>
      <c r="J180" s="23"/>
      <c r="K180" s="23"/>
      <c r="L180" s="23"/>
      <c r="M180" s="46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</row>
    <row r="181" spans="1:35" ht="18.75" customHeight="1" x14ac:dyDescent="0.2">
      <c r="A181" s="41">
        <v>166</v>
      </c>
      <c r="B181" s="34"/>
      <c r="C181" s="34"/>
      <c r="D181" s="34"/>
      <c r="E181" s="33"/>
      <c r="F181" s="34"/>
      <c r="G181" s="43" t="str">
        <f t="shared" si="8"/>
        <v/>
      </c>
      <c r="H181" s="44" t="str">
        <f t="shared" si="9"/>
        <v/>
      </c>
      <c r="I181" s="45"/>
      <c r="J181" s="23"/>
      <c r="K181" s="23"/>
      <c r="L181" s="23"/>
      <c r="M181" s="46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</row>
    <row r="182" spans="1:35" ht="18.75" customHeight="1" x14ac:dyDescent="0.2">
      <c r="A182" s="41">
        <v>167</v>
      </c>
      <c r="B182" s="34"/>
      <c r="C182" s="34"/>
      <c r="D182" s="34"/>
      <c r="E182" s="33"/>
      <c r="F182" s="34"/>
      <c r="G182" s="43" t="str">
        <f t="shared" si="8"/>
        <v/>
      </c>
      <c r="H182" s="44" t="str">
        <f t="shared" si="9"/>
        <v/>
      </c>
      <c r="I182" s="45"/>
      <c r="J182" s="23"/>
      <c r="K182" s="23"/>
      <c r="L182" s="23"/>
      <c r="M182" s="46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</row>
    <row r="183" spans="1:35" ht="18.75" customHeight="1" x14ac:dyDescent="0.2">
      <c r="A183" s="41">
        <v>168</v>
      </c>
      <c r="B183" s="34"/>
      <c r="C183" s="34"/>
      <c r="D183" s="34"/>
      <c r="E183" s="33"/>
      <c r="F183" s="34"/>
      <c r="G183" s="43" t="str">
        <f t="shared" si="8"/>
        <v/>
      </c>
      <c r="H183" s="44" t="str">
        <f t="shared" si="9"/>
        <v/>
      </c>
      <c r="I183" s="45"/>
      <c r="J183" s="23"/>
      <c r="K183" s="23"/>
      <c r="L183" s="23"/>
      <c r="M183" s="46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</row>
    <row r="184" spans="1:35" ht="18.75" customHeight="1" x14ac:dyDescent="0.2">
      <c r="A184" s="41">
        <v>169</v>
      </c>
      <c r="B184" s="34"/>
      <c r="C184" s="34"/>
      <c r="D184" s="34"/>
      <c r="E184" s="33"/>
      <c r="F184" s="34"/>
      <c r="G184" s="43" t="str">
        <f t="shared" si="8"/>
        <v/>
      </c>
      <c r="H184" s="44" t="str">
        <f t="shared" si="9"/>
        <v/>
      </c>
      <c r="I184" s="45"/>
      <c r="J184" s="23"/>
      <c r="K184" s="23"/>
      <c r="L184" s="23"/>
      <c r="M184" s="46"/>
    </row>
    <row r="185" spans="1:35" ht="18.75" customHeight="1" x14ac:dyDescent="0.2">
      <c r="A185" s="41">
        <v>170</v>
      </c>
      <c r="B185" s="34"/>
      <c r="C185" s="34"/>
      <c r="D185" s="34"/>
      <c r="E185" s="33"/>
      <c r="F185" s="34"/>
      <c r="G185" s="43" t="str">
        <f t="shared" si="8"/>
        <v/>
      </c>
      <c r="H185" s="44" t="str">
        <f t="shared" si="9"/>
        <v/>
      </c>
      <c r="I185" s="45"/>
      <c r="J185" s="23"/>
      <c r="K185" s="23"/>
      <c r="L185" s="23"/>
      <c r="M185" s="46"/>
    </row>
    <row r="186" spans="1:35" ht="18.75" customHeight="1" x14ac:dyDescent="0.2">
      <c r="A186" s="41">
        <v>171</v>
      </c>
      <c r="B186" s="34"/>
      <c r="C186" s="34"/>
      <c r="D186" s="34"/>
      <c r="E186" s="33"/>
      <c r="F186" s="34"/>
      <c r="G186" s="43" t="str">
        <f t="shared" si="8"/>
        <v/>
      </c>
      <c r="H186" s="44" t="str">
        <f t="shared" si="9"/>
        <v/>
      </c>
      <c r="I186" s="45"/>
      <c r="J186" s="23"/>
      <c r="K186" s="23"/>
      <c r="L186" s="23"/>
      <c r="M186" s="46"/>
    </row>
    <row r="187" spans="1:35" ht="18.75" customHeight="1" x14ac:dyDescent="0.2">
      <c r="A187" s="41">
        <v>172</v>
      </c>
      <c r="B187" s="34"/>
      <c r="C187" s="34"/>
      <c r="D187" s="34"/>
      <c r="E187" s="33"/>
      <c r="F187" s="34"/>
      <c r="G187" s="43" t="str">
        <f t="shared" si="8"/>
        <v/>
      </c>
      <c r="H187" s="44" t="str">
        <f t="shared" si="9"/>
        <v/>
      </c>
      <c r="I187" s="45"/>
      <c r="J187" s="23"/>
      <c r="K187" s="23"/>
      <c r="L187" s="23"/>
      <c r="M187" s="46"/>
    </row>
    <row r="188" spans="1:35" ht="18.75" customHeight="1" x14ac:dyDescent="0.2">
      <c r="A188" s="41">
        <v>173</v>
      </c>
      <c r="B188" s="34"/>
      <c r="C188" s="34"/>
      <c r="D188" s="34"/>
      <c r="E188" s="33"/>
      <c r="F188" s="34"/>
      <c r="G188" s="43" t="str">
        <f t="shared" si="8"/>
        <v/>
      </c>
      <c r="H188" s="44" t="str">
        <f t="shared" si="9"/>
        <v/>
      </c>
      <c r="I188" s="45"/>
      <c r="J188" s="23"/>
      <c r="K188" s="23"/>
      <c r="L188" s="23"/>
      <c r="M188" s="46"/>
    </row>
    <row r="189" spans="1:35" ht="18.75" customHeight="1" x14ac:dyDescent="0.2">
      <c r="A189" s="41">
        <v>174</v>
      </c>
      <c r="B189" s="34"/>
      <c r="C189" s="34"/>
      <c r="D189" s="34"/>
      <c r="E189" s="33"/>
      <c r="F189" s="34"/>
      <c r="G189" s="43" t="str">
        <f t="shared" si="8"/>
        <v/>
      </c>
      <c r="H189" s="44" t="str">
        <f t="shared" si="9"/>
        <v/>
      </c>
      <c r="I189" s="45"/>
      <c r="J189" s="23"/>
      <c r="K189" s="23"/>
      <c r="L189" s="23"/>
      <c r="M189" s="46"/>
    </row>
    <row r="190" spans="1:35" ht="18.75" customHeight="1" x14ac:dyDescent="0.2">
      <c r="A190" s="41">
        <v>175</v>
      </c>
      <c r="B190" s="34"/>
      <c r="C190" s="34"/>
      <c r="D190" s="34"/>
      <c r="E190" s="33"/>
      <c r="F190" s="34"/>
      <c r="G190" s="43" t="str">
        <f t="shared" si="8"/>
        <v/>
      </c>
      <c r="H190" s="44" t="str">
        <f t="shared" si="9"/>
        <v/>
      </c>
      <c r="I190" s="45"/>
      <c r="J190" s="23"/>
      <c r="K190" s="23"/>
      <c r="L190" s="23"/>
      <c r="M190" s="46"/>
    </row>
    <row r="191" spans="1:35" ht="18.75" customHeight="1" x14ac:dyDescent="0.2">
      <c r="A191" s="41">
        <v>176</v>
      </c>
      <c r="B191" s="34"/>
      <c r="C191" s="34"/>
      <c r="D191" s="34"/>
      <c r="E191" s="33"/>
      <c r="F191" s="34"/>
      <c r="G191" s="43" t="str">
        <f t="shared" si="8"/>
        <v/>
      </c>
      <c r="H191" s="44" t="str">
        <f t="shared" si="9"/>
        <v/>
      </c>
      <c r="I191" s="45"/>
      <c r="J191" s="23"/>
      <c r="K191" s="23"/>
      <c r="L191" s="23"/>
      <c r="M191" s="46"/>
    </row>
    <row r="192" spans="1:35" ht="18.75" customHeight="1" x14ac:dyDescent="0.2">
      <c r="A192" s="41">
        <v>177</v>
      </c>
      <c r="B192" s="34"/>
      <c r="C192" s="34"/>
      <c r="D192" s="34"/>
      <c r="E192" s="33"/>
      <c r="F192" s="34"/>
      <c r="G192" s="43" t="str">
        <f t="shared" si="8"/>
        <v/>
      </c>
      <c r="H192" s="44" t="str">
        <f t="shared" si="9"/>
        <v/>
      </c>
      <c r="I192" s="45"/>
      <c r="J192" s="23"/>
      <c r="K192" s="23"/>
      <c r="L192" s="23"/>
      <c r="M192" s="46"/>
    </row>
    <row r="193" spans="1:13" ht="18.75" customHeight="1" x14ac:dyDescent="0.2">
      <c r="A193" s="41">
        <v>178</v>
      </c>
      <c r="B193" s="34"/>
      <c r="C193" s="34"/>
      <c r="D193" s="34"/>
      <c r="E193" s="33"/>
      <c r="F193" s="34"/>
      <c r="G193" s="43" t="str">
        <f t="shared" si="8"/>
        <v/>
      </c>
      <c r="H193" s="44" t="str">
        <f t="shared" si="9"/>
        <v/>
      </c>
      <c r="I193" s="45"/>
      <c r="J193" s="23"/>
      <c r="K193" s="23"/>
      <c r="L193" s="23"/>
      <c r="M193" s="46"/>
    </row>
    <row r="194" spans="1:13" ht="18.75" customHeight="1" x14ac:dyDescent="0.2">
      <c r="A194" s="41">
        <v>179</v>
      </c>
      <c r="B194" s="34"/>
      <c r="C194" s="34"/>
      <c r="D194" s="34"/>
      <c r="E194" s="33"/>
      <c r="F194" s="34"/>
      <c r="G194" s="43" t="str">
        <f t="shared" si="8"/>
        <v/>
      </c>
      <c r="H194" s="44" t="str">
        <f t="shared" si="9"/>
        <v/>
      </c>
      <c r="I194" s="45"/>
      <c r="J194" s="23"/>
      <c r="K194" s="23"/>
      <c r="L194" s="23"/>
      <c r="M194" s="46"/>
    </row>
    <row r="195" spans="1:13" ht="18.75" customHeight="1" x14ac:dyDescent="0.2">
      <c r="A195" s="41">
        <v>180</v>
      </c>
      <c r="B195" s="34"/>
      <c r="C195" s="34"/>
      <c r="D195" s="34"/>
      <c r="E195" s="33"/>
      <c r="F195" s="34"/>
      <c r="G195" s="43" t="str">
        <f t="shared" si="8"/>
        <v/>
      </c>
      <c r="H195" s="44" t="str">
        <f t="shared" si="9"/>
        <v/>
      </c>
      <c r="I195" s="45"/>
      <c r="J195" s="23"/>
      <c r="K195" s="23"/>
      <c r="L195" s="23"/>
      <c r="M195" s="46"/>
    </row>
    <row r="196" spans="1:13" ht="18.75" customHeight="1" x14ac:dyDescent="0.2">
      <c r="A196" s="41">
        <v>181</v>
      </c>
      <c r="B196" s="34"/>
      <c r="C196" s="34"/>
      <c r="D196" s="34"/>
      <c r="E196" s="33"/>
      <c r="F196" s="34"/>
      <c r="G196" s="43" t="str">
        <f t="shared" si="8"/>
        <v/>
      </c>
      <c r="H196" s="44" t="str">
        <f t="shared" si="9"/>
        <v/>
      </c>
      <c r="I196" s="45"/>
      <c r="J196" s="23"/>
      <c r="K196" s="23"/>
      <c r="L196" s="23"/>
      <c r="M196" s="46"/>
    </row>
    <row r="197" spans="1:13" ht="18.75" customHeight="1" x14ac:dyDescent="0.2">
      <c r="A197" s="41">
        <v>182</v>
      </c>
      <c r="B197" s="34"/>
      <c r="C197" s="34"/>
      <c r="D197" s="34"/>
      <c r="E197" s="33"/>
      <c r="F197" s="34"/>
      <c r="G197" s="43" t="str">
        <f t="shared" si="8"/>
        <v/>
      </c>
      <c r="H197" s="44" t="str">
        <f t="shared" si="9"/>
        <v/>
      </c>
      <c r="I197" s="45"/>
      <c r="J197" s="23"/>
      <c r="K197" s="23"/>
      <c r="L197" s="23"/>
      <c r="M197" s="46"/>
    </row>
    <row r="198" spans="1:13" ht="18.75" customHeight="1" x14ac:dyDescent="0.2">
      <c r="A198" s="41">
        <v>183</v>
      </c>
      <c r="B198" s="34"/>
      <c r="C198" s="34"/>
      <c r="D198" s="34"/>
      <c r="E198" s="33"/>
      <c r="F198" s="34"/>
      <c r="G198" s="43" t="str">
        <f t="shared" si="8"/>
        <v/>
      </c>
      <c r="H198" s="44" t="str">
        <f t="shared" si="9"/>
        <v/>
      </c>
      <c r="I198" s="45"/>
      <c r="J198" s="23"/>
      <c r="K198" s="23"/>
      <c r="L198" s="23"/>
      <c r="M198" s="46"/>
    </row>
    <row r="199" spans="1:13" ht="18.75" customHeight="1" x14ac:dyDescent="0.2">
      <c r="A199" s="41">
        <v>184</v>
      </c>
      <c r="B199" s="34"/>
      <c r="C199" s="34"/>
      <c r="D199" s="34"/>
      <c r="E199" s="33"/>
      <c r="F199" s="34"/>
      <c r="G199" s="43" t="str">
        <f t="shared" si="8"/>
        <v/>
      </c>
      <c r="H199" s="44" t="str">
        <f t="shared" si="9"/>
        <v/>
      </c>
      <c r="I199" s="45"/>
      <c r="J199" s="23"/>
      <c r="K199" s="23"/>
      <c r="L199" s="23"/>
      <c r="M199" s="46"/>
    </row>
    <row r="200" spans="1:13" ht="18.75" customHeight="1" x14ac:dyDescent="0.2">
      <c r="A200" s="41">
        <v>185</v>
      </c>
      <c r="B200" s="34"/>
      <c r="C200" s="34"/>
      <c r="D200" s="34"/>
      <c r="E200" s="33"/>
      <c r="F200" s="34"/>
      <c r="G200" s="43" t="str">
        <f t="shared" si="8"/>
        <v/>
      </c>
      <c r="H200" s="44" t="str">
        <f t="shared" si="9"/>
        <v/>
      </c>
      <c r="I200" s="45"/>
      <c r="J200" s="23"/>
      <c r="K200" s="23"/>
      <c r="L200" s="23"/>
      <c r="M200" s="46"/>
    </row>
    <row r="201" spans="1:13" ht="18.75" customHeight="1" x14ac:dyDescent="0.2">
      <c r="A201" s="41">
        <v>186</v>
      </c>
      <c r="B201" s="34"/>
      <c r="C201" s="34"/>
      <c r="D201" s="34"/>
      <c r="E201" s="33"/>
      <c r="F201" s="34"/>
      <c r="G201" s="43" t="str">
        <f t="shared" si="8"/>
        <v/>
      </c>
      <c r="H201" s="44" t="str">
        <f t="shared" si="9"/>
        <v/>
      </c>
      <c r="I201" s="45"/>
      <c r="J201" s="23"/>
      <c r="K201" s="23"/>
      <c r="L201" s="23"/>
      <c r="M201" s="46"/>
    </row>
    <row r="202" spans="1:13" ht="18.75" customHeight="1" x14ac:dyDescent="0.2">
      <c r="A202" s="41">
        <v>187</v>
      </c>
      <c r="B202" s="34"/>
      <c r="C202" s="34"/>
      <c r="D202" s="34"/>
      <c r="E202" s="33"/>
      <c r="F202" s="34"/>
      <c r="G202" s="43" t="str">
        <f t="shared" si="8"/>
        <v/>
      </c>
      <c r="H202" s="44" t="str">
        <f t="shared" si="9"/>
        <v/>
      </c>
      <c r="I202" s="45"/>
      <c r="J202" s="23"/>
      <c r="K202" s="23"/>
      <c r="L202" s="23"/>
      <c r="M202" s="46"/>
    </row>
    <row r="203" spans="1:13" ht="18.75" customHeight="1" x14ac:dyDescent="0.2">
      <c r="A203" s="41">
        <v>188</v>
      </c>
      <c r="B203" s="34"/>
      <c r="C203" s="34"/>
      <c r="D203" s="34"/>
      <c r="E203" s="33"/>
      <c r="F203" s="34"/>
      <c r="G203" s="43" t="str">
        <f t="shared" si="8"/>
        <v/>
      </c>
      <c r="H203" s="44" t="str">
        <f t="shared" si="9"/>
        <v/>
      </c>
      <c r="I203" s="45"/>
      <c r="J203" s="23"/>
      <c r="K203" s="23"/>
      <c r="L203" s="23"/>
      <c r="M203" s="46"/>
    </row>
    <row r="204" spans="1:13" ht="18.75" customHeight="1" x14ac:dyDescent="0.2">
      <c r="A204" s="41">
        <v>189</v>
      </c>
      <c r="B204" s="34"/>
      <c r="C204" s="34"/>
      <c r="D204" s="34"/>
      <c r="E204" s="33"/>
      <c r="F204" s="34"/>
      <c r="G204" s="43" t="str">
        <f t="shared" si="8"/>
        <v/>
      </c>
      <c r="H204" s="44" t="str">
        <f t="shared" si="9"/>
        <v/>
      </c>
      <c r="I204" s="45"/>
      <c r="J204" s="23"/>
      <c r="K204" s="23"/>
      <c r="L204" s="23"/>
      <c r="M204" s="46"/>
    </row>
    <row r="205" spans="1:13" ht="18.75" customHeight="1" x14ac:dyDescent="0.2">
      <c r="A205" s="41">
        <v>190</v>
      </c>
      <c r="B205" s="34"/>
      <c r="C205" s="34"/>
      <c r="D205" s="34"/>
      <c r="E205" s="33"/>
      <c r="F205" s="34"/>
      <c r="G205" s="43" t="str">
        <f t="shared" si="8"/>
        <v/>
      </c>
      <c r="H205" s="44" t="str">
        <f t="shared" si="9"/>
        <v/>
      </c>
      <c r="I205" s="45"/>
      <c r="J205" s="23"/>
      <c r="K205" s="23"/>
      <c r="L205" s="23"/>
      <c r="M205" s="46"/>
    </row>
    <row r="206" spans="1:13" ht="18.75" customHeight="1" x14ac:dyDescent="0.2">
      <c r="A206" s="41">
        <v>191</v>
      </c>
      <c r="B206" s="34"/>
      <c r="C206" s="34"/>
      <c r="D206" s="34"/>
      <c r="E206" s="33"/>
      <c r="F206" s="34"/>
      <c r="G206" s="43" t="str">
        <f t="shared" si="8"/>
        <v/>
      </c>
      <c r="H206" s="44" t="str">
        <f t="shared" si="9"/>
        <v/>
      </c>
      <c r="I206" s="45"/>
      <c r="J206" s="23"/>
      <c r="K206" s="23"/>
      <c r="L206" s="23"/>
      <c r="M206" s="46"/>
    </row>
    <row r="207" spans="1:13" ht="18.75" customHeight="1" x14ac:dyDescent="0.2">
      <c r="A207" s="41">
        <v>192</v>
      </c>
      <c r="B207" s="34"/>
      <c r="C207" s="34"/>
      <c r="D207" s="34"/>
      <c r="E207" s="33"/>
      <c r="F207" s="34"/>
      <c r="G207" s="43" t="str">
        <f t="shared" si="8"/>
        <v/>
      </c>
      <c r="H207" s="44" t="str">
        <f t="shared" si="9"/>
        <v/>
      </c>
      <c r="I207" s="45"/>
      <c r="J207" s="23"/>
      <c r="K207" s="23"/>
      <c r="L207" s="23"/>
      <c r="M207" s="46"/>
    </row>
    <row r="208" spans="1:13" ht="18.75" customHeight="1" x14ac:dyDescent="0.2">
      <c r="A208" s="41">
        <v>193</v>
      </c>
      <c r="B208" s="34"/>
      <c r="C208" s="34"/>
      <c r="D208" s="34"/>
      <c r="E208" s="33"/>
      <c r="F208" s="34"/>
      <c r="G208" s="43" t="str">
        <f t="shared" ref="G208:G215" si="10">IF(ISBLANK(F208),"",VLOOKUP(F208,Array_Lessons,2,FALSE))</f>
        <v/>
      </c>
      <c r="H208" s="44" t="str">
        <f t="shared" ref="H208:H215" si="11">IF(ISBLANK(F208),"",VLOOKUP(F208,Array_RentalPackages,2,FALSE))</f>
        <v/>
      </c>
      <c r="I208" s="45"/>
      <c r="J208" s="23"/>
      <c r="K208" s="23"/>
      <c r="L208" s="23"/>
      <c r="M208" s="46"/>
    </row>
    <row r="209" spans="1:13" ht="18.75" customHeight="1" x14ac:dyDescent="0.2">
      <c r="A209" s="41">
        <v>194</v>
      </c>
      <c r="B209" s="34"/>
      <c r="C209" s="34"/>
      <c r="D209" s="34"/>
      <c r="E209" s="33"/>
      <c r="F209" s="34"/>
      <c r="G209" s="43" t="str">
        <f t="shared" si="10"/>
        <v/>
      </c>
      <c r="H209" s="44" t="str">
        <f t="shared" si="11"/>
        <v/>
      </c>
      <c r="I209" s="45"/>
      <c r="J209" s="23"/>
      <c r="K209" s="23"/>
      <c r="L209" s="23"/>
      <c r="M209" s="46"/>
    </row>
    <row r="210" spans="1:13" ht="18.75" customHeight="1" x14ac:dyDescent="0.2">
      <c r="A210" s="41">
        <v>195</v>
      </c>
      <c r="B210" s="34"/>
      <c r="C210" s="34"/>
      <c r="D210" s="34"/>
      <c r="E210" s="33"/>
      <c r="F210" s="34"/>
      <c r="G210" s="43" t="str">
        <f t="shared" si="10"/>
        <v/>
      </c>
      <c r="H210" s="44" t="str">
        <f t="shared" si="11"/>
        <v/>
      </c>
      <c r="I210" s="45"/>
      <c r="J210" s="23"/>
      <c r="K210" s="23"/>
      <c r="L210" s="23"/>
      <c r="M210" s="46"/>
    </row>
    <row r="211" spans="1:13" ht="18.75" customHeight="1" x14ac:dyDescent="0.2">
      <c r="A211" s="41">
        <v>196</v>
      </c>
      <c r="B211" s="34"/>
      <c r="C211" s="34"/>
      <c r="D211" s="34"/>
      <c r="E211" s="33"/>
      <c r="F211" s="34"/>
      <c r="G211" s="43" t="str">
        <f t="shared" si="10"/>
        <v/>
      </c>
      <c r="H211" s="44" t="str">
        <f t="shared" si="11"/>
        <v/>
      </c>
      <c r="I211" s="45"/>
      <c r="J211" s="23"/>
      <c r="K211" s="23"/>
      <c r="L211" s="23"/>
      <c r="M211" s="46"/>
    </row>
    <row r="212" spans="1:13" ht="18.75" customHeight="1" x14ac:dyDescent="0.2">
      <c r="A212" s="41">
        <v>197</v>
      </c>
      <c r="B212" s="34"/>
      <c r="C212" s="34"/>
      <c r="D212" s="34"/>
      <c r="E212" s="33"/>
      <c r="F212" s="34"/>
      <c r="G212" s="43" t="str">
        <f t="shared" si="10"/>
        <v/>
      </c>
      <c r="H212" s="44" t="str">
        <f t="shared" si="11"/>
        <v/>
      </c>
      <c r="I212" s="45"/>
      <c r="J212" s="23"/>
      <c r="K212" s="23"/>
      <c r="L212" s="23"/>
      <c r="M212" s="46"/>
    </row>
    <row r="213" spans="1:13" ht="18.75" customHeight="1" x14ac:dyDescent="0.2">
      <c r="A213" s="41">
        <v>198</v>
      </c>
      <c r="B213" s="34"/>
      <c r="C213" s="34"/>
      <c r="D213" s="34"/>
      <c r="E213" s="33"/>
      <c r="F213" s="34"/>
      <c r="G213" s="43" t="str">
        <f t="shared" si="10"/>
        <v/>
      </c>
      <c r="H213" s="44" t="str">
        <f t="shared" si="11"/>
        <v/>
      </c>
      <c r="I213" s="45"/>
      <c r="J213" s="23"/>
      <c r="K213" s="23"/>
      <c r="L213" s="23"/>
      <c r="M213" s="46"/>
    </row>
    <row r="214" spans="1:13" ht="18.75" customHeight="1" x14ac:dyDescent="0.2">
      <c r="A214" s="41">
        <v>199</v>
      </c>
      <c r="B214" s="34"/>
      <c r="C214" s="34"/>
      <c r="D214" s="34"/>
      <c r="E214" s="33"/>
      <c r="F214" s="34"/>
      <c r="G214" s="43" t="str">
        <f t="shared" si="10"/>
        <v/>
      </c>
      <c r="H214" s="44" t="str">
        <f t="shared" si="11"/>
        <v/>
      </c>
      <c r="I214" s="45"/>
      <c r="J214" s="23"/>
      <c r="K214" s="23"/>
      <c r="L214" s="23"/>
      <c r="M214" s="46"/>
    </row>
    <row r="215" spans="1:13" ht="18.75" customHeight="1" x14ac:dyDescent="0.2">
      <c r="A215" s="41">
        <v>200</v>
      </c>
      <c r="B215" s="34"/>
      <c r="C215" s="34"/>
      <c r="D215" s="34"/>
      <c r="E215" s="33"/>
      <c r="F215" s="34"/>
      <c r="G215" s="43" t="str">
        <f t="shared" si="10"/>
        <v/>
      </c>
      <c r="H215" s="44" t="str">
        <f t="shared" si="11"/>
        <v/>
      </c>
      <c r="I215" s="45"/>
      <c r="J215" s="23"/>
      <c r="K215" s="23"/>
      <c r="L215" s="23"/>
      <c r="M215" s="46"/>
    </row>
    <row r="216" spans="1:13" ht="18.75" customHeight="1" x14ac:dyDescent="0.2">
      <c r="A216" s="25"/>
      <c r="B216" s="25"/>
      <c r="H216" s="25"/>
      <c r="I216" s="25"/>
      <c r="J216" s="25"/>
      <c r="K216" s="25"/>
      <c r="L216" s="25"/>
      <c r="M216" s="25"/>
    </row>
    <row r="217" spans="1:13" ht="18.75" customHeight="1" x14ac:dyDescent="0.2">
      <c r="A217" s="25"/>
      <c r="B217" s="25"/>
      <c r="H217" s="25"/>
      <c r="I217" s="25"/>
      <c r="J217" s="25"/>
      <c r="K217" s="25"/>
      <c r="L217" s="25"/>
      <c r="M217" s="25"/>
    </row>
    <row r="218" spans="1:13" ht="18.75" customHeight="1" x14ac:dyDescent="0.2">
      <c r="A218" s="25"/>
      <c r="B218" s="25"/>
      <c r="H218" s="25"/>
      <c r="I218" s="25"/>
      <c r="J218" s="25"/>
      <c r="K218" s="25"/>
      <c r="L218" s="25"/>
      <c r="M218" s="25"/>
    </row>
    <row r="219" spans="1:13" ht="18.75" customHeight="1" x14ac:dyDescent="0.2">
      <c r="A219" s="25"/>
      <c r="B219" s="25"/>
      <c r="H219" s="25"/>
      <c r="I219" s="25"/>
      <c r="J219" s="25"/>
      <c r="K219" s="25"/>
      <c r="L219" s="25"/>
      <c r="M219" s="25"/>
    </row>
    <row r="220" spans="1:13" ht="18.75" customHeight="1" x14ac:dyDescent="0.2">
      <c r="A220" s="25"/>
      <c r="B220" s="25"/>
      <c r="H220" s="25"/>
      <c r="I220" s="25"/>
      <c r="J220" s="25"/>
      <c r="K220" s="25"/>
      <c r="L220" s="25"/>
      <c r="M220" s="25"/>
    </row>
    <row r="221" spans="1:13" ht="18.75" customHeight="1" x14ac:dyDescent="0.2">
      <c r="A221" s="25"/>
      <c r="B221" s="25"/>
      <c r="H221" s="25"/>
      <c r="I221" s="25"/>
      <c r="J221" s="25"/>
      <c r="K221" s="25"/>
      <c r="L221" s="25"/>
      <c r="M221" s="25"/>
    </row>
    <row r="222" spans="1:13" ht="18.75" customHeight="1" x14ac:dyDescent="0.2">
      <c r="A222" s="25"/>
      <c r="B222" s="25"/>
      <c r="H222" s="25"/>
      <c r="I222" s="25"/>
      <c r="J222" s="25"/>
      <c r="K222" s="25"/>
      <c r="L222" s="25"/>
      <c r="M222" s="25"/>
    </row>
    <row r="223" spans="1:13" ht="18.75" customHeight="1" x14ac:dyDescent="0.2">
      <c r="A223" s="25"/>
      <c r="B223" s="25"/>
      <c r="H223" s="25"/>
      <c r="I223" s="25"/>
      <c r="J223" s="25"/>
      <c r="K223" s="25"/>
      <c r="L223" s="25"/>
      <c r="M223" s="25"/>
    </row>
    <row r="224" spans="1:13" ht="18.75" customHeight="1" x14ac:dyDescent="0.2">
      <c r="A224" s="25"/>
      <c r="B224" s="25"/>
      <c r="H224" s="25"/>
      <c r="I224" s="25"/>
      <c r="J224" s="25"/>
      <c r="K224" s="25"/>
      <c r="L224" s="25"/>
      <c r="M224" s="25"/>
    </row>
    <row r="225" s="25" customFormat="1" ht="18.75" customHeight="1" x14ac:dyDescent="0.2"/>
    <row r="226" s="25" customFormat="1" ht="18.75" customHeight="1" x14ac:dyDescent="0.2"/>
    <row r="227" s="25" customFormat="1" ht="18.75" customHeight="1" x14ac:dyDescent="0.2"/>
    <row r="228" s="25" customFormat="1" ht="18.75" customHeight="1" x14ac:dyDescent="0.2"/>
    <row r="229" s="25" customFormat="1" ht="18.75" customHeight="1" x14ac:dyDescent="0.2"/>
    <row r="230" s="25" customFormat="1" ht="18.75" customHeight="1" x14ac:dyDescent="0.2"/>
    <row r="231" s="25" customFormat="1" ht="18.75" customHeight="1" x14ac:dyDescent="0.2"/>
    <row r="232" s="25" customFormat="1" ht="18.75" customHeight="1" x14ac:dyDescent="0.2"/>
    <row r="233" s="25" customFormat="1" ht="18.75" customHeight="1" x14ac:dyDescent="0.2"/>
    <row r="234" s="25" customFormat="1" ht="18.75" customHeight="1" x14ac:dyDescent="0.2"/>
    <row r="235" s="25" customFormat="1" ht="18.75" customHeight="1" x14ac:dyDescent="0.2"/>
    <row r="236" s="25" customFormat="1" ht="18.75" customHeight="1" x14ac:dyDescent="0.2"/>
    <row r="237" s="25" customFormat="1" ht="18.75" customHeight="1" x14ac:dyDescent="0.2"/>
    <row r="238" s="25" customFormat="1" ht="18.75" customHeight="1" x14ac:dyDescent="0.2"/>
    <row r="239" s="25" customFormat="1" ht="18.75" customHeight="1" x14ac:dyDescent="0.2"/>
    <row r="240" s="25" customFormat="1" ht="18.75" customHeight="1" x14ac:dyDescent="0.2"/>
    <row r="241" s="25" customFormat="1" ht="18.75" customHeight="1" x14ac:dyDescent="0.2"/>
    <row r="242" s="25" customFormat="1" ht="18.75" customHeight="1" x14ac:dyDescent="0.2"/>
    <row r="243" s="25" customFormat="1" ht="18.75" customHeight="1" x14ac:dyDescent="0.2"/>
    <row r="244" s="25" customFormat="1" ht="18.75" customHeight="1" x14ac:dyDescent="0.2"/>
    <row r="245" s="25" customFormat="1" ht="18.75" customHeight="1" x14ac:dyDescent="0.2"/>
    <row r="246" s="25" customFormat="1" ht="18.75" customHeight="1" x14ac:dyDescent="0.2"/>
    <row r="247" s="25" customFormat="1" ht="18.75" customHeight="1" x14ac:dyDescent="0.2"/>
    <row r="248" s="25" customFormat="1" ht="18.75" customHeight="1" x14ac:dyDescent="0.2"/>
    <row r="249" s="25" customFormat="1" ht="18.75" customHeight="1" x14ac:dyDescent="0.2"/>
    <row r="250" s="25" customFormat="1" ht="18.75" customHeight="1" x14ac:dyDescent="0.2"/>
    <row r="251" s="25" customFormat="1" ht="18.75" customHeight="1" x14ac:dyDescent="0.2"/>
    <row r="252" s="25" customFormat="1" ht="18.75" customHeight="1" x14ac:dyDescent="0.2"/>
    <row r="253" s="25" customFormat="1" ht="18.75" customHeight="1" x14ac:dyDescent="0.2"/>
    <row r="254" s="25" customFormat="1" ht="18.75" customHeight="1" x14ac:dyDescent="0.2"/>
    <row r="255" s="25" customFormat="1" ht="18.75" customHeight="1" x14ac:dyDescent="0.2"/>
    <row r="256" s="25" customFormat="1" ht="18.75" customHeight="1" x14ac:dyDescent="0.2"/>
    <row r="257" s="25" customFormat="1" ht="18.75" customHeight="1" x14ac:dyDescent="0.2"/>
    <row r="258" s="25" customFormat="1" ht="18.75" customHeight="1" x14ac:dyDescent="0.2"/>
    <row r="259" s="25" customFormat="1" ht="18.75" customHeight="1" x14ac:dyDescent="0.2"/>
    <row r="260" s="25" customFormat="1" ht="18.75" customHeight="1" x14ac:dyDescent="0.2"/>
    <row r="261" s="25" customFormat="1" ht="18.75" customHeight="1" x14ac:dyDescent="0.2"/>
    <row r="262" s="25" customFormat="1" ht="18.75" customHeight="1" x14ac:dyDescent="0.2"/>
    <row r="263" s="25" customFormat="1" ht="18.75" customHeight="1" x14ac:dyDescent="0.2"/>
    <row r="264" s="25" customFormat="1" ht="18.75" customHeight="1" x14ac:dyDescent="0.2"/>
    <row r="265" s="25" customFormat="1" ht="18.75" customHeight="1" x14ac:dyDescent="0.2"/>
    <row r="266" s="25" customFormat="1" ht="18.75" customHeight="1" x14ac:dyDescent="0.2"/>
    <row r="267" s="25" customFormat="1" ht="18.75" customHeight="1" x14ac:dyDescent="0.2"/>
    <row r="268" s="25" customFormat="1" ht="18.75" customHeight="1" x14ac:dyDescent="0.2"/>
    <row r="269" s="25" customFormat="1" ht="18.75" customHeight="1" x14ac:dyDescent="0.2"/>
    <row r="270" s="25" customFormat="1" ht="18.75" customHeight="1" x14ac:dyDescent="0.2"/>
    <row r="271" s="25" customFormat="1" ht="18.75" customHeight="1" x14ac:dyDescent="0.2"/>
    <row r="272" s="25" customFormat="1" ht="18.75" customHeight="1" x14ac:dyDescent="0.2"/>
    <row r="273" s="25" customFormat="1" ht="18.75" customHeight="1" x14ac:dyDescent="0.2"/>
    <row r="274" s="25" customFormat="1" ht="18.75" customHeight="1" x14ac:dyDescent="0.2"/>
    <row r="275" s="25" customFormat="1" ht="18.75" customHeight="1" x14ac:dyDescent="0.2"/>
    <row r="276" s="25" customFormat="1" ht="18.75" customHeight="1" x14ac:dyDescent="0.2"/>
    <row r="277" s="25" customFormat="1" ht="18.75" customHeight="1" x14ac:dyDescent="0.2"/>
    <row r="278" s="25" customFormat="1" ht="18.75" customHeight="1" x14ac:dyDescent="0.2"/>
    <row r="279" s="25" customFormat="1" ht="18.75" customHeight="1" x14ac:dyDescent="0.2"/>
    <row r="280" s="25" customFormat="1" ht="18.75" customHeight="1" x14ac:dyDescent="0.2"/>
    <row r="281" s="25" customFormat="1" ht="18.75" customHeight="1" x14ac:dyDescent="0.2"/>
    <row r="282" s="25" customFormat="1" ht="18.75" customHeight="1" x14ac:dyDescent="0.2"/>
    <row r="283" s="25" customFormat="1" ht="18.75" customHeight="1" x14ac:dyDescent="0.2"/>
    <row r="284" s="25" customFormat="1" ht="18.75" customHeight="1" x14ac:dyDescent="0.2"/>
    <row r="285" s="25" customFormat="1" ht="18.75" customHeight="1" x14ac:dyDescent="0.2"/>
    <row r="286" s="25" customFormat="1" ht="18.75" customHeight="1" x14ac:dyDescent="0.2"/>
    <row r="287" s="25" customFormat="1" ht="18.75" customHeight="1" x14ac:dyDescent="0.2"/>
    <row r="288" s="25" customFormat="1" ht="18.75" customHeight="1" x14ac:dyDescent="0.2"/>
    <row r="289" s="25" customFormat="1" ht="18.75" customHeight="1" x14ac:dyDescent="0.2"/>
    <row r="290" s="25" customFormat="1" ht="18.75" customHeight="1" x14ac:dyDescent="0.2"/>
    <row r="291" s="25" customFormat="1" ht="18.75" customHeight="1" x14ac:dyDescent="0.2"/>
    <row r="292" s="25" customFormat="1" ht="18.75" customHeight="1" x14ac:dyDescent="0.2"/>
    <row r="293" s="25" customFormat="1" ht="18.75" customHeight="1" x14ac:dyDescent="0.2"/>
    <row r="294" s="25" customFormat="1" ht="18.75" customHeight="1" x14ac:dyDescent="0.2"/>
    <row r="295" s="25" customFormat="1" ht="18.75" customHeight="1" x14ac:dyDescent="0.2"/>
    <row r="296" s="25" customFormat="1" ht="18.75" customHeight="1" x14ac:dyDescent="0.2"/>
    <row r="297" s="25" customFormat="1" ht="18.75" customHeight="1" x14ac:dyDescent="0.2"/>
    <row r="298" s="25" customFormat="1" ht="18.75" customHeight="1" x14ac:dyDescent="0.2"/>
    <row r="299" s="25" customFormat="1" ht="18.75" customHeight="1" x14ac:dyDescent="0.2"/>
    <row r="300" s="25" customFormat="1" ht="18.75" customHeight="1" x14ac:dyDescent="0.2"/>
    <row r="301" s="25" customFormat="1" ht="18.75" customHeight="1" x14ac:dyDescent="0.2"/>
    <row r="302" s="25" customFormat="1" ht="18.75" customHeight="1" x14ac:dyDescent="0.2"/>
    <row r="303" s="25" customFormat="1" ht="18.75" customHeight="1" x14ac:dyDescent="0.2"/>
    <row r="304" s="25" customFormat="1" ht="18.75" customHeight="1" x14ac:dyDescent="0.2"/>
    <row r="305" s="25" customFormat="1" ht="18.75" customHeight="1" x14ac:dyDescent="0.2"/>
    <row r="306" s="25" customFormat="1" ht="18.75" customHeight="1" x14ac:dyDescent="0.2"/>
    <row r="307" s="25" customFormat="1" ht="18.75" customHeight="1" x14ac:dyDescent="0.2"/>
    <row r="308" s="25" customFormat="1" ht="18.75" customHeight="1" x14ac:dyDescent="0.2"/>
    <row r="309" s="25" customFormat="1" ht="18.75" customHeight="1" x14ac:dyDescent="0.2"/>
    <row r="310" s="25" customFormat="1" ht="18.75" customHeight="1" x14ac:dyDescent="0.2"/>
    <row r="311" s="25" customFormat="1" ht="18.75" customHeight="1" x14ac:dyDescent="0.2"/>
    <row r="312" s="25" customFormat="1" ht="18.75" customHeight="1" x14ac:dyDescent="0.2"/>
    <row r="313" s="25" customFormat="1" ht="18.75" customHeight="1" x14ac:dyDescent="0.2"/>
    <row r="314" s="25" customFormat="1" ht="18.75" customHeight="1" x14ac:dyDescent="0.2"/>
    <row r="315" s="25" customFormat="1" ht="18.75" customHeight="1" x14ac:dyDescent="0.2"/>
    <row r="316" s="25" customFormat="1" ht="18.75" customHeight="1" x14ac:dyDescent="0.2"/>
    <row r="317" s="25" customFormat="1" ht="18.75" customHeight="1" x14ac:dyDescent="0.2"/>
    <row r="318" s="25" customFormat="1" ht="18.75" customHeight="1" x14ac:dyDescent="0.2"/>
    <row r="319" s="25" customFormat="1" ht="18.75" customHeight="1" x14ac:dyDescent="0.2"/>
    <row r="320" s="25" customFormat="1" ht="18.75" customHeight="1" x14ac:dyDescent="0.2"/>
    <row r="321" s="25" customFormat="1" ht="18.75" customHeight="1" x14ac:dyDescent="0.2"/>
    <row r="322" s="25" customFormat="1" ht="18.75" customHeight="1" x14ac:dyDescent="0.2"/>
    <row r="323" s="25" customFormat="1" ht="18.75" customHeight="1" x14ac:dyDescent="0.2"/>
    <row r="324" s="25" customFormat="1" ht="18.75" customHeight="1" x14ac:dyDescent="0.2"/>
    <row r="325" s="25" customFormat="1" ht="18.75" customHeight="1" x14ac:dyDescent="0.2"/>
    <row r="326" s="25" customFormat="1" ht="18.75" customHeight="1" x14ac:dyDescent="0.2"/>
    <row r="327" s="25" customFormat="1" ht="18.75" customHeight="1" x14ac:dyDescent="0.2"/>
    <row r="328" s="25" customFormat="1" ht="18.75" customHeight="1" x14ac:dyDescent="0.2"/>
    <row r="329" s="25" customFormat="1" ht="18.75" customHeight="1" x14ac:dyDescent="0.2"/>
    <row r="330" s="25" customFormat="1" ht="18.75" customHeight="1" x14ac:dyDescent="0.2"/>
    <row r="331" s="25" customFormat="1" ht="18.75" customHeight="1" x14ac:dyDescent="0.2"/>
    <row r="332" s="25" customFormat="1" ht="18.75" customHeight="1" x14ac:dyDescent="0.2"/>
    <row r="333" s="25" customFormat="1" ht="18.75" customHeight="1" x14ac:dyDescent="0.2"/>
    <row r="334" s="25" customFormat="1" ht="18.75" customHeight="1" x14ac:dyDescent="0.2"/>
    <row r="335" s="25" customFormat="1" ht="18.75" customHeight="1" x14ac:dyDescent="0.2"/>
    <row r="336" s="25" customFormat="1" ht="18.75" customHeight="1" x14ac:dyDescent="0.2"/>
    <row r="337" s="25" customFormat="1" ht="18.75" customHeight="1" x14ac:dyDescent="0.2"/>
    <row r="338" s="25" customFormat="1" ht="18.75" customHeight="1" x14ac:dyDescent="0.2"/>
    <row r="339" s="25" customFormat="1" ht="18.75" customHeight="1" x14ac:dyDescent="0.2"/>
    <row r="340" s="25" customFormat="1" ht="18.75" customHeight="1" x14ac:dyDescent="0.2"/>
    <row r="341" s="25" customFormat="1" ht="18.75" customHeight="1" x14ac:dyDescent="0.2"/>
    <row r="342" s="25" customFormat="1" ht="18.75" customHeight="1" x14ac:dyDescent="0.2"/>
    <row r="343" s="25" customFormat="1" ht="18.75" customHeight="1" x14ac:dyDescent="0.2"/>
    <row r="344" s="25" customFormat="1" ht="18.75" customHeight="1" x14ac:dyDescent="0.2"/>
    <row r="345" s="25" customFormat="1" ht="18.75" customHeight="1" x14ac:dyDescent="0.2"/>
    <row r="346" s="25" customFormat="1" ht="18.75" customHeight="1" x14ac:dyDescent="0.2"/>
    <row r="347" s="25" customFormat="1" ht="18.75" customHeight="1" x14ac:dyDescent="0.2"/>
    <row r="348" s="25" customFormat="1" ht="18.75" customHeight="1" x14ac:dyDescent="0.2"/>
    <row r="349" s="25" customFormat="1" ht="18.75" customHeight="1" x14ac:dyDescent="0.2"/>
    <row r="350" s="25" customFormat="1" ht="18.75" customHeight="1" x14ac:dyDescent="0.2"/>
    <row r="351" s="25" customFormat="1" ht="18.75" customHeight="1" x14ac:dyDescent="0.2"/>
    <row r="352" s="25" customFormat="1" ht="18.75" customHeight="1" x14ac:dyDescent="0.2"/>
    <row r="353" s="25" customFormat="1" ht="18.75" customHeight="1" x14ac:dyDescent="0.2"/>
    <row r="354" s="25" customFormat="1" ht="18.75" customHeight="1" x14ac:dyDescent="0.2"/>
    <row r="355" s="25" customFormat="1" ht="18.75" customHeight="1" x14ac:dyDescent="0.2"/>
    <row r="356" s="25" customFormat="1" ht="18.75" customHeight="1" x14ac:dyDescent="0.2"/>
    <row r="357" s="25" customFormat="1" ht="18.75" customHeight="1" x14ac:dyDescent="0.2"/>
    <row r="358" s="25" customFormat="1" ht="18.75" customHeight="1" x14ac:dyDescent="0.2"/>
    <row r="359" s="25" customFormat="1" ht="18.75" customHeight="1" x14ac:dyDescent="0.2"/>
    <row r="360" s="25" customFormat="1" ht="18.75" customHeight="1" x14ac:dyDescent="0.2"/>
    <row r="361" s="25" customFormat="1" ht="18.75" customHeight="1" x14ac:dyDescent="0.2"/>
    <row r="362" s="25" customFormat="1" ht="18.75" customHeight="1" x14ac:dyDescent="0.2"/>
    <row r="363" s="25" customFormat="1" ht="18.75" customHeight="1" x14ac:dyDescent="0.2"/>
    <row r="364" s="25" customFormat="1" ht="18.75" customHeight="1" x14ac:dyDescent="0.2"/>
    <row r="365" s="25" customFormat="1" ht="18.75" customHeight="1" x14ac:dyDescent="0.2"/>
    <row r="366" s="25" customFormat="1" ht="18.75" customHeight="1" x14ac:dyDescent="0.2"/>
    <row r="367" s="25" customFormat="1" ht="18.75" customHeight="1" x14ac:dyDescent="0.2"/>
    <row r="368" s="25" customFormat="1" ht="18.75" customHeight="1" x14ac:dyDescent="0.2"/>
    <row r="369" s="25" customFormat="1" ht="18.75" customHeight="1" x14ac:dyDescent="0.2"/>
    <row r="370" s="25" customFormat="1" ht="18.75" customHeight="1" x14ac:dyDescent="0.2"/>
    <row r="371" s="25" customFormat="1" ht="18.75" customHeight="1" x14ac:dyDescent="0.2"/>
    <row r="372" s="25" customFormat="1" ht="18.75" customHeight="1" x14ac:dyDescent="0.2"/>
    <row r="373" s="25" customFormat="1" ht="18.75" customHeight="1" x14ac:dyDescent="0.2"/>
    <row r="374" s="25" customFormat="1" ht="18.75" customHeight="1" x14ac:dyDescent="0.2"/>
    <row r="375" s="25" customFormat="1" ht="18.75" customHeight="1" x14ac:dyDescent="0.2"/>
    <row r="376" s="25" customFormat="1" ht="18.75" customHeight="1" x14ac:dyDescent="0.2"/>
    <row r="377" s="25" customFormat="1" ht="18.75" customHeight="1" x14ac:dyDescent="0.2"/>
    <row r="378" s="25" customFormat="1" ht="18.75" customHeight="1" x14ac:dyDescent="0.2"/>
    <row r="379" s="25" customFormat="1" ht="18.75" customHeight="1" x14ac:dyDescent="0.2"/>
    <row r="380" s="25" customFormat="1" ht="18.75" customHeight="1" x14ac:dyDescent="0.2"/>
    <row r="381" s="25" customFormat="1" ht="18.75" customHeight="1" x14ac:dyDescent="0.2"/>
    <row r="382" s="25" customFormat="1" ht="18.75" customHeight="1" x14ac:dyDescent="0.2"/>
    <row r="383" s="25" customFormat="1" ht="18.75" customHeight="1" x14ac:dyDescent="0.2"/>
    <row r="384" s="25" customFormat="1" ht="18.75" customHeight="1" x14ac:dyDescent="0.2"/>
    <row r="385" s="25" customFormat="1" ht="18.75" customHeight="1" x14ac:dyDescent="0.2"/>
    <row r="386" s="25" customFormat="1" ht="18.75" customHeight="1" x14ac:dyDescent="0.2"/>
    <row r="387" s="25" customFormat="1" ht="18.75" customHeight="1" x14ac:dyDescent="0.2"/>
    <row r="388" s="25" customFormat="1" ht="18.75" customHeight="1" x14ac:dyDescent="0.2"/>
    <row r="389" s="25" customFormat="1" ht="18.75" customHeight="1" x14ac:dyDescent="0.2"/>
    <row r="390" s="25" customFormat="1" ht="18.75" customHeight="1" x14ac:dyDescent="0.2"/>
    <row r="391" s="25" customFormat="1" ht="18.75" customHeight="1" x14ac:dyDescent="0.2"/>
    <row r="392" s="25" customFormat="1" ht="18.75" customHeight="1" x14ac:dyDescent="0.2"/>
    <row r="393" s="25" customFormat="1" ht="18.75" customHeight="1" x14ac:dyDescent="0.2"/>
    <row r="394" s="25" customFormat="1" ht="18.75" customHeight="1" x14ac:dyDescent="0.2"/>
    <row r="395" s="25" customFormat="1" ht="18.75" customHeight="1" x14ac:dyDescent="0.2"/>
    <row r="396" s="25" customFormat="1" ht="18.75" customHeight="1" x14ac:dyDescent="0.2"/>
    <row r="397" s="25" customFormat="1" ht="18.75" customHeight="1" x14ac:dyDescent="0.2"/>
    <row r="398" s="25" customFormat="1" ht="18.75" customHeight="1" x14ac:dyDescent="0.2"/>
    <row r="399" s="25" customFormat="1" ht="18.75" customHeight="1" x14ac:dyDescent="0.2"/>
    <row r="400" s="25" customFormat="1" ht="18.75" customHeight="1" x14ac:dyDescent="0.2"/>
    <row r="401" s="25" customFormat="1" ht="18.75" customHeight="1" x14ac:dyDescent="0.2"/>
    <row r="402" s="25" customFormat="1" ht="18.75" customHeight="1" x14ac:dyDescent="0.2"/>
    <row r="403" s="25" customFormat="1" ht="18.75" customHeight="1" x14ac:dyDescent="0.2"/>
    <row r="404" s="25" customFormat="1" ht="18.75" customHeight="1" x14ac:dyDescent="0.2"/>
    <row r="405" s="25" customFormat="1" ht="18.75" customHeight="1" x14ac:dyDescent="0.2"/>
    <row r="406" s="25" customFormat="1" ht="18.75" customHeight="1" x14ac:dyDescent="0.2"/>
    <row r="407" s="25" customFormat="1" ht="18.75" customHeight="1" x14ac:dyDescent="0.2"/>
    <row r="408" s="25" customFormat="1" ht="18.75" customHeight="1" x14ac:dyDescent="0.2"/>
    <row r="409" s="25" customFormat="1" ht="18.75" customHeight="1" x14ac:dyDescent="0.2"/>
    <row r="410" s="25" customFormat="1" ht="18.75" customHeight="1" x14ac:dyDescent="0.2"/>
    <row r="411" s="25" customFormat="1" ht="18.75" customHeight="1" x14ac:dyDescent="0.2"/>
    <row r="412" s="25" customFormat="1" ht="18.75" customHeight="1" x14ac:dyDescent="0.2"/>
    <row r="413" s="25" customFormat="1" ht="18.75" customHeight="1" x14ac:dyDescent="0.2"/>
    <row r="414" s="25" customFormat="1" ht="18.75" customHeight="1" x14ac:dyDescent="0.2"/>
    <row r="415" s="25" customFormat="1" ht="18.75" customHeight="1" x14ac:dyDescent="0.2"/>
    <row r="416" s="25" customFormat="1" ht="18.75" customHeight="1" x14ac:dyDescent="0.2"/>
    <row r="417" s="25" customFormat="1" ht="18.75" customHeight="1" x14ac:dyDescent="0.2"/>
    <row r="418" s="25" customFormat="1" ht="18.75" customHeight="1" x14ac:dyDescent="0.2"/>
    <row r="419" s="25" customFormat="1" ht="18.75" customHeight="1" x14ac:dyDescent="0.2"/>
    <row r="420" s="25" customFormat="1" ht="18.75" customHeight="1" x14ac:dyDescent="0.2"/>
    <row r="421" s="25" customFormat="1" ht="18.75" customHeight="1" x14ac:dyDescent="0.2"/>
    <row r="422" s="25" customFormat="1" ht="18.75" customHeight="1" x14ac:dyDescent="0.2"/>
    <row r="423" s="25" customFormat="1" ht="18.75" customHeight="1" x14ac:dyDescent="0.2"/>
    <row r="424" s="25" customFormat="1" ht="18.75" customHeight="1" x14ac:dyDescent="0.2"/>
    <row r="425" s="25" customFormat="1" ht="18.75" customHeight="1" x14ac:dyDescent="0.2"/>
    <row r="426" s="25" customFormat="1" ht="18.75" customHeight="1" x14ac:dyDescent="0.2"/>
    <row r="427" s="25" customFormat="1" ht="18.75" customHeight="1" x14ac:dyDescent="0.2"/>
    <row r="428" s="25" customFormat="1" ht="18.75" customHeight="1" x14ac:dyDescent="0.2"/>
    <row r="429" s="25" customFormat="1" ht="18.75" customHeight="1" x14ac:dyDescent="0.2"/>
    <row r="430" s="25" customFormat="1" ht="18.75" customHeight="1" x14ac:dyDescent="0.2"/>
    <row r="431" s="25" customFormat="1" ht="18.75" customHeight="1" x14ac:dyDescent="0.2"/>
    <row r="432" s="25" customFormat="1" ht="18.75" customHeight="1" x14ac:dyDescent="0.2"/>
    <row r="433" spans="8:8" s="25" customFormat="1" ht="18.75" customHeight="1" x14ac:dyDescent="0.2">
      <c r="H433" s="28"/>
    </row>
  </sheetData>
  <sheetProtection selectLockedCells="1"/>
  <dataConsolidate/>
  <mergeCells count="11">
    <mergeCell ref="C8:D8"/>
    <mergeCell ref="C9:D9"/>
    <mergeCell ref="C10:D10"/>
    <mergeCell ref="B14:G14"/>
    <mergeCell ref="J14:L14"/>
    <mergeCell ref="H14:I14"/>
    <mergeCell ref="C2:D2"/>
    <mergeCell ref="C3:D3"/>
    <mergeCell ref="C4:D4"/>
    <mergeCell ref="C5:D5"/>
    <mergeCell ref="C7:D7"/>
  </mergeCells>
  <phoneticPr fontId="21" type="noConversion"/>
  <conditionalFormatting sqref="C7">
    <cfRule type="notContainsText" dxfId="59" priority="68" operator="notContains" text="dd/mm/yyyy">
      <formula>ISERROR(SEARCH("dd/mm/yyyy",C7))</formula>
    </cfRule>
    <cfRule type="containsText" dxfId="58" priority="69" operator="containsText" text="dd/mm/yyyy">
      <formula>NOT(ISERROR(SEARCH("dd/mm/yyyy",C7)))</formula>
    </cfRule>
  </conditionalFormatting>
  <conditionalFormatting sqref="E6">
    <cfRule type="expression" dxfId="57" priority="7">
      <formula>NOT(ISBLANK($G$3))</formula>
    </cfRule>
  </conditionalFormatting>
  <conditionalFormatting sqref="E7">
    <cfRule type="expression" dxfId="56" priority="5">
      <formula>NOT(OR($G$3="1 Day",$G$3=""))</formula>
    </cfRule>
  </conditionalFormatting>
  <conditionalFormatting sqref="E8">
    <cfRule type="expression" dxfId="55" priority="3">
      <formula>OR($G$3="3 Day",$G$3="4 Day",$G$3="5 Day")</formula>
    </cfRule>
  </conditionalFormatting>
  <conditionalFormatting sqref="E9">
    <cfRule type="expression" dxfId="54" priority="2">
      <formula>OR($G$3="5 Day",$G$3="4 Day")</formula>
    </cfRule>
  </conditionalFormatting>
  <conditionalFormatting sqref="E10">
    <cfRule type="expression" dxfId="53" priority="1">
      <formula>$G$3="5 Day"</formula>
    </cfRule>
  </conditionalFormatting>
  <conditionalFormatting sqref="E16:E215">
    <cfRule type="notContainsText" dxfId="52" priority="70" operator="notContains" text="dd/mm/yyyy">
      <formula>ISERROR(SEARCH("dd/mm/yyyy",E16))</formula>
    </cfRule>
    <cfRule type="containsText" dxfId="51" priority="71" operator="containsText" text="dd/mm/yyyy">
      <formula>NOT(ISERROR(SEARCH("dd/mm/yyyy",E16)))</formula>
    </cfRule>
    <cfRule type="notContainsText" dxfId="50" priority="80" operator="notContains" text="dd/mm/yyyy">
      <formula>ISERROR(SEARCH("dd/mm/yyyy",E16))</formula>
    </cfRule>
    <cfRule type="containsText" dxfId="49" priority="81" operator="containsText" text="dd/mm/yyyy">
      <formula>NOT(ISERROR(SEARCH("dd/mm/yyyy",E16)))</formula>
    </cfRule>
  </conditionalFormatting>
  <conditionalFormatting sqref="E21:E23 E39:E57">
    <cfRule type="notContainsText" dxfId="48" priority="72" operator="notContains" text="dd/mm/yyyy">
      <formula>ISERROR(SEARCH("dd/mm/yyyy",E21))</formula>
    </cfRule>
    <cfRule type="containsText" dxfId="47" priority="73" operator="containsText" text="dd/mm/yyyy">
      <formula>NOT(ISERROR(SEARCH("dd/mm/yyyy",E21)))</formula>
    </cfRule>
  </conditionalFormatting>
  <conditionalFormatting sqref="E24:E26">
    <cfRule type="notContainsText" dxfId="46" priority="40" operator="notContains" text="dd/mm/yyyy">
      <formula>ISERROR(SEARCH("dd/mm/yyyy",E24))</formula>
    </cfRule>
    <cfRule type="containsText" dxfId="45" priority="41" operator="containsText" text="dd/mm/yyyy">
      <formula>NOT(ISERROR(SEARCH("dd/mm/yyyy",E24)))</formula>
    </cfRule>
    <cfRule type="notContainsText" dxfId="44" priority="42" operator="notContains" text="dd/mm/yyyy">
      <formula>ISERROR(SEARCH("dd/mm/yyyy",E24))</formula>
    </cfRule>
    <cfRule type="containsText" dxfId="43" priority="43" operator="containsText" text="dd/mm/yyyy">
      <formula>NOT(ISERROR(SEARCH("dd/mm/yyyy",E24)))</formula>
    </cfRule>
  </conditionalFormatting>
  <conditionalFormatting sqref="E24:E29">
    <cfRule type="notContainsText" dxfId="42" priority="36" operator="notContains" text="dd/mm/yyyy">
      <formula>ISERROR(SEARCH("dd/mm/yyyy",E24))</formula>
    </cfRule>
    <cfRule type="containsText" dxfId="41" priority="37" operator="containsText" text="dd/mm/yyyy">
      <formula>NOT(ISERROR(SEARCH("dd/mm/yyyy",E24)))</formula>
    </cfRule>
  </conditionalFormatting>
  <conditionalFormatting sqref="E27:E29">
    <cfRule type="notContainsText" dxfId="40" priority="34" operator="notContains" text="dd/mm/yyyy">
      <formula>ISERROR(SEARCH("dd/mm/yyyy",E27))</formula>
    </cfRule>
    <cfRule type="containsText" dxfId="39" priority="35" operator="containsText" text="dd/mm/yyyy">
      <formula>NOT(ISERROR(SEARCH("dd/mm/yyyy",E27)))</formula>
    </cfRule>
  </conditionalFormatting>
  <conditionalFormatting sqref="E27:E32">
    <cfRule type="notContainsText" dxfId="38" priority="30" operator="notContains" text="dd/mm/yyyy">
      <formula>ISERROR(SEARCH("dd/mm/yyyy",E27))</formula>
    </cfRule>
    <cfRule type="containsText" dxfId="37" priority="31" operator="containsText" text="dd/mm/yyyy">
      <formula>NOT(ISERROR(SEARCH("dd/mm/yyyy",E27)))</formula>
    </cfRule>
  </conditionalFormatting>
  <conditionalFormatting sqref="E30:E32">
    <cfRule type="notContainsText" dxfId="36" priority="28" operator="notContains" text="dd/mm/yyyy">
      <formula>ISERROR(SEARCH("dd/mm/yyyy",E30))</formula>
    </cfRule>
    <cfRule type="containsText" dxfId="35" priority="29" operator="containsText" text="dd/mm/yyyy">
      <formula>NOT(ISERROR(SEARCH("dd/mm/yyyy",E30)))</formula>
    </cfRule>
  </conditionalFormatting>
  <conditionalFormatting sqref="E30:E35">
    <cfRule type="notContainsText" dxfId="34" priority="24" operator="notContains" text="dd/mm/yyyy">
      <formula>ISERROR(SEARCH("dd/mm/yyyy",E30))</formula>
    </cfRule>
    <cfRule type="containsText" dxfId="33" priority="25" operator="containsText" text="dd/mm/yyyy">
      <formula>NOT(ISERROR(SEARCH("dd/mm/yyyy",E30)))</formula>
    </cfRule>
  </conditionalFormatting>
  <conditionalFormatting sqref="E33:E35">
    <cfRule type="notContainsText" dxfId="32" priority="22" operator="notContains" text="dd/mm/yyyy">
      <formula>ISERROR(SEARCH("dd/mm/yyyy",E33))</formula>
    </cfRule>
    <cfRule type="containsText" dxfId="31" priority="23" operator="containsText" text="dd/mm/yyyy">
      <formula>NOT(ISERROR(SEARCH("dd/mm/yyyy",E33)))</formula>
    </cfRule>
  </conditionalFormatting>
  <conditionalFormatting sqref="E33:E38">
    <cfRule type="notContainsText" dxfId="30" priority="18" operator="notContains" text="dd/mm/yyyy">
      <formula>ISERROR(SEARCH("dd/mm/yyyy",E33))</formula>
    </cfRule>
    <cfRule type="containsText" dxfId="29" priority="19" operator="containsText" text="dd/mm/yyyy">
      <formula>NOT(ISERROR(SEARCH("dd/mm/yyyy",E33)))</formula>
    </cfRule>
  </conditionalFormatting>
  <conditionalFormatting sqref="E36:E38">
    <cfRule type="notContainsText" dxfId="28" priority="14" operator="notContains" text="dd/mm/yyyy">
      <formula>ISERROR(SEARCH("dd/mm/yyyy",E36))</formula>
    </cfRule>
    <cfRule type="containsText" dxfId="27" priority="15" operator="containsText" text="dd/mm/yyyy">
      <formula>NOT(ISERROR(SEARCH("dd/mm/yyyy",E36)))</formula>
    </cfRule>
    <cfRule type="notContainsText" dxfId="26" priority="16" operator="notContains" text="dd/mm/yyyy">
      <formula>ISERROR(SEARCH("dd/mm/yyyy",E36))</formula>
    </cfRule>
    <cfRule type="containsText" dxfId="25" priority="17" operator="containsText" text="dd/mm/yyyy">
      <formula>NOT(ISERROR(SEARCH("dd/mm/yyyy",E36)))</formula>
    </cfRule>
  </conditionalFormatting>
  <conditionalFormatting sqref="E164:E189">
    <cfRule type="notContainsText" dxfId="24" priority="56" operator="notContains" text="dd/mm/yyyy">
      <formula>ISERROR(SEARCH("dd/mm/yyyy",E164))</formula>
    </cfRule>
    <cfRule type="containsText" dxfId="23" priority="57" operator="containsText" text="dd/mm/yyyy">
      <formula>NOT(ISERROR(SEARCH("dd/mm/yyyy",E164)))</formula>
    </cfRule>
    <cfRule type="notContainsText" dxfId="22" priority="58" operator="notContains" text="dd/mm/yyyy">
      <formula>ISERROR(SEARCH("dd/mm/yyyy",E164))</formula>
    </cfRule>
    <cfRule type="containsText" dxfId="21" priority="59" operator="containsText" text="dd/mm/yyyy">
      <formula>NOT(ISERROR(SEARCH("dd/mm/yyyy",E164)))</formula>
    </cfRule>
  </conditionalFormatting>
  <conditionalFormatting sqref="E191">
    <cfRule type="notContainsText" dxfId="20" priority="66" operator="notContains" text="dd/mm/yyyy">
      <formula>ISERROR(SEARCH("dd/mm/yyyy",E191))</formula>
    </cfRule>
    <cfRule type="containsText" dxfId="19" priority="67" operator="containsText" text="dd/mm/yyyy">
      <formula>NOT(ISERROR(SEARCH("dd/mm/yyyy",E191)))</formula>
    </cfRule>
  </conditionalFormatting>
  <conditionalFormatting sqref="E191:E212">
    <cfRule type="notContainsText" dxfId="18" priority="62" operator="notContains" text="dd/mm/yyyy">
      <formula>ISERROR(SEARCH("dd/mm/yyyy",E191))</formula>
    </cfRule>
    <cfRule type="containsText" dxfId="17" priority="63" operator="containsText" text="dd/mm/yyyy">
      <formula>NOT(ISERROR(SEARCH("dd/mm/yyyy",E191)))</formula>
    </cfRule>
  </conditionalFormatting>
  <conditionalFormatting sqref="E192:E213">
    <cfRule type="notContainsText" dxfId="16" priority="54" operator="notContains" text="dd/mm/yyyy">
      <formula>ISERROR(SEARCH("dd/mm/yyyy",E192))</formula>
    </cfRule>
    <cfRule type="containsText" dxfId="15" priority="55" operator="containsText" text="dd/mm/yyyy">
      <formula>NOT(ISERROR(SEARCH("dd/mm/yyyy",E192)))</formula>
    </cfRule>
  </conditionalFormatting>
  <conditionalFormatting sqref="E213:E214">
    <cfRule type="notContainsText" dxfId="14" priority="50" operator="notContains" text="dd/mm/yyyy">
      <formula>ISERROR(SEARCH("dd/mm/yyyy",E213))</formula>
    </cfRule>
    <cfRule type="containsText" dxfId="13" priority="51" operator="containsText" text="dd/mm/yyyy">
      <formula>NOT(ISERROR(SEARCH("dd/mm/yyyy",E213)))</formula>
    </cfRule>
  </conditionalFormatting>
  <conditionalFormatting sqref="E214:E215">
    <cfRule type="notContainsText" dxfId="12" priority="46" operator="notContains" text="dd/mm/yyyy">
      <formula>ISERROR(SEARCH("dd/mm/yyyy",E214))</formula>
    </cfRule>
    <cfRule type="containsText" dxfId="11" priority="47" operator="containsText" text="dd/mm/yyyy">
      <formula>NOT(ISERROR(SEARCH("dd/mm/yyyy",E214)))</formula>
    </cfRule>
  </conditionalFormatting>
  <conditionalFormatting sqref="E215">
    <cfRule type="notContainsText" dxfId="10" priority="44" operator="notContains" text="dd/mm/yyyy">
      <formula>ISERROR(SEARCH("dd/mm/yyyy",E215))</formula>
    </cfRule>
    <cfRule type="containsText" dxfId="9" priority="45" operator="containsText" text="dd/mm/yyyy">
      <formula>NOT(ISERROR(SEARCH("dd/mm/yyyy",E215)))</formula>
    </cfRule>
  </conditionalFormatting>
  <conditionalFormatting sqref="F3">
    <cfRule type="notContainsText" dxfId="8" priority="74" operator="notContains" text="dd/mm/yyyy">
      <formula>ISERROR(SEARCH("dd/mm/yyyy",F3))</formula>
    </cfRule>
    <cfRule type="containsText" dxfId="7" priority="75" operator="containsText" text="dd/mm/yyyy">
      <formula>NOT(ISERROR(SEARCH("dd/mm/yyyy",F3)))</formula>
    </cfRule>
  </conditionalFormatting>
  <conditionalFormatting sqref="F5:G5">
    <cfRule type="expression" dxfId="6" priority="4">
      <formula>NOT(ISBLANK($G$3))</formula>
    </cfRule>
  </conditionalFormatting>
  <conditionalFormatting sqref="F6:G6">
    <cfRule type="expression" dxfId="5" priority="12">
      <formula>NOT(ISBLANK($G$3))</formula>
    </cfRule>
  </conditionalFormatting>
  <conditionalFormatting sqref="F7:G7">
    <cfRule type="expression" dxfId="4" priority="8">
      <formula>NOT(OR($G$3="1 Day", $G$3=""))</formula>
    </cfRule>
  </conditionalFormatting>
  <conditionalFormatting sqref="F8:G8 F9">
    <cfRule type="expression" dxfId="3" priority="9">
      <formula>OR($G$3="5 Day",$G$3="4 Day",$G$3="3 Day")</formula>
    </cfRule>
  </conditionalFormatting>
  <conditionalFormatting sqref="G9">
    <cfRule type="expression" dxfId="2" priority="10">
      <formula>OR($G$3="4 Day",$G$3="5 Day")</formula>
    </cfRule>
  </conditionalFormatting>
  <conditionalFormatting sqref="F10:G10">
    <cfRule type="expression" dxfId="1" priority="11">
      <formula>$G$3="5 Day"</formula>
    </cfRule>
  </conditionalFormatting>
  <conditionalFormatting sqref="K16">
    <cfRule type="expression" dxfId="0" priority="13">
      <formula>"IF($H16=""NO"")"</formula>
    </cfRule>
  </conditionalFormatting>
  <dataValidations xWindow="274" yWindow="620" count="12">
    <dataValidation type="list" allowBlank="1" showInputMessage="1" showErrorMessage="1" prompt="Please ensure this selection corresponds to lesson ability level." sqref="J16:J215" xr:uid="{00000000-0002-0000-0000-000003000000}">
      <formula1>List_RentalAbility</formula1>
    </dataValidation>
    <dataValidation type="list" allowBlank="1" showInputMessage="1" showErrorMessage="1" prompt="Please make entry for every student / teacher attending even if not all details are know." sqref="B16:B215" xr:uid="{00000000-0002-0000-0000-000004000000}">
      <formula1>List_PersonType</formula1>
    </dataValidation>
    <dataValidation type="list" allowBlank="1" showInputMessage="1" showErrorMessage="1" sqref="I16:I215" xr:uid="{00000000-0002-0000-0000-000005000000}">
      <formula1>List_Clothing</formula1>
    </dataValidation>
    <dataValidation type="list" allowBlank="1" showInputMessage="1" showErrorMessage="1" sqref="L16:L215" xr:uid="{00000000-0002-0000-0000-000006000000}">
      <formula1>List_Weight</formula1>
    </dataValidation>
    <dataValidation type="list" allowBlank="1" showInputMessage="1" showErrorMessage="1" sqref="K16:K215" xr:uid="{00000000-0002-0000-0000-000007000000}">
      <formula1>List_Height</formula1>
    </dataValidation>
    <dataValidation type="list" allowBlank="1" showInputMessage="1" showErrorMessage="1" sqref="C8" xr:uid="{00000000-0002-0000-0000-00000A000000}">
      <formula1>List_RentalLocation</formula1>
    </dataValidation>
    <dataValidation type="list" allowBlank="1" showInputMessage="1" showErrorMessage="1" sqref="C9" xr:uid="{00000000-0002-0000-0000-00000B000000}">
      <formula1>List_PickupTime</formula1>
    </dataValidation>
    <dataValidation type="list" allowBlank="1" showInputMessage="1" showErrorMessage="1" sqref="C10" xr:uid="{00000000-0002-0000-0000-00000C000000}">
      <formula1>List_DropoffTime</formula1>
    </dataValidation>
    <dataValidation type="list" allowBlank="1" showErrorMessage="1" error="Please use dropdown menu for options..." sqref="G3" xr:uid="{00000000-0002-0000-0000-00000E000000}">
      <formula1>List_LessonDuration</formula1>
    </dataValidation>
    <dataValidation type="date" operator="lessThanOrEqual" allowBlank="1" showInputMessage="1" showErrorMessage="1" errorTitle="Incorrect Date of Birth" error="The Date of Birth entered is too close to the Lift/Lesson/Rental Start Date. All students must be aged 6 or over to participate." prompt="Students must be age 6 or above" sqref="E16:E215" xr:uid="{00000000-0002-0000-0000-00000F000000}">
      <formula1>DATE(YEAR($F$3)-6,MONTH($F$3),DAY($F$3))</formula1>
    </dataValidation>
    <dataValidation type="list" allowBlank="1" showInputMessage="1" showErrorMessage="1" sqref="F6:F10" xr:uid="{97F402B7-A6E6-406B-AB1F-EC941AF890BF}">
      <formula1>List_LessonTime1</formula1>
    </dataValidation>
    <dataValidation type="list" allowBlank="1" showInputMessage="1" showErrorMessage="1" sqref="F16:F215" xr:uid="{3302E530-28D7-4AA0-8915-2F6D350D20D2}">
      <formula1>IF(B16=Var_TypeTeacher, List_TeacherProductType, List_StudentProductType)</formula1>
    </dataValidation>
  </dataValidations>
  <pageMargins left="1" right="1" top="1" bottom="1" header="0.5" footer="0.5"/>
  <pageSetup paperSize="9" scale="11" orientation="landscape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274" yWindow="620" count="4">
        <x14:dataValidation type="list" allowBlank="1" showInputMessage="1" xr:uid="{00000000-0002-0000-0000-000012000000}">
          <x14:formula1>
            <xm:f>IF(COUNTIF($F16,"&lt;&gt;*Lesson*"), 'Data Definitions'!$C$12, List_LessonAbility)</xm:f>
          </x14:formula1>
          <xm:sqref>G16:G215</xm:sqref>
        </x14:dataValidation>
        <x14:dataValidation type="list" allowBlank="1" showInputMessage="1" xr:uid="{00000000-0002-0000-0000-000011000000}">
          <x14:formula1>
            <xm:f>IF(COUNTIF($F16,"&lt;&gt;*rental*"), 'Data Definitions'!$L$12, List_RentalType)</xm:f>
          </x14:formula1>
          <xm:sqref>H16:H215</xm:sqref>
        </x14:dataValidation>
        <x14:dataValidation type="list" allowBlank="1" showInputMessage="1" showErrorMessage="1" xr:uid="{6F14A47E-1B9E-4206-908D-F938976A8889}">
          <x14:formula1>
            <xm:f>'Data Definitions'!$H$13:$H$15</xm:f>
          </x14:formula1>
          <xm:sqref>G6:G10</xm:sqref>
        </x14:dataValidation>
        <x14:dataValidation type="list" allowBlank="1" showInputMessage="1" showErrorMessage="1" xr:uid="{FF9D36FF-D79D-4B24-9FC9-F300E8BCA379}">
          <x14:formula1>
            <xm:f>'Data Definitions'!$G$8:$G$10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Q39"/>
  <sheetViews>
    <sheetView workbookViewId="0">
      <selection activeCell="B21" sqref="B21"/>
    </sheetView>
  </sheetViews>
  <sheetFormatPr defaultRowHeight="12.75" customHeight="1" x14ac:dyDescent="0.25"/>
  <cols>
    <col min="1" max="1" width="19.7109375" customWidth="1"/>
    <col min="2" max="2" width="33.7109375" customWidth="1"/>
    <col min="3" max="3" width="25.28515625" bestFit="1" customWidth="1"/>
    <col min="4" max="4" width="34" bestFit="1" customWidth="1"/>
    <col min="5" max="5" width="15.7109375" bestFit="1" customWidth="1"/>
    <col min="6" max="6" width="21" customWidth="1"/>
    <col min="7" max="7" width="25.28515625" customWidth="1"/>
    <col min="8" max="8" width="9" bestFit="1" customWidth="1"/>
    <col min="9" max="9" width="28.28515625" customWidth="1"/>
    <col min="10" max="10" width="11.7109375" bestFit="1" customWidth="1"/>
    <col min="11" max="11" width="11.7109375" customWidth="1"/>
    <col min="12" max="12" width="25.7109375" bestFit="1" customWidth="1"/>
    <col min="13" max="13" width="13.7109375" bestFit="1" customWidth="1"/>
    <col min="14" max="14" width="6.7109375" bestFit="1" customWidth="1"/>
    <col min="15" max="15" width="9.7109375" customWidth="1"/>
    <col min="16" max="16" width="27.28515625" bestFit="1" customWidth="1"/>
  </cols>
  <sheetData>
    <row r="2" spans="1:17" ht="27" customHeight="1" x14ac:dyDescent="0.25">
      <c r="A2" s="1"/>
      <c r="B2" s="1"/>
      <c r="C2" s="1"/>
      <c r="D2" s="1"/>
      <c r="E2" s="1"/>
      <c r="F2" s="1"/>
      <c r="G2" s="1"/>
      <c r="H2" s="1"/>
      <c r="I2" s="2" t="s">
        <v>2</v>
      </c>
      <c r="J2" s="1"/>
      <c r="K2" s="1"/>
      <c r="L2" s="1"/>
      <c r="M2" s="1"/>
      <c r="N2" s="1"/>
      <c r="O2" s="1"/>
      <c r="P2" s="1"/>
    </row>
    <row r="3" spans="1:17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</row>
    <row r="4" spans="1:17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</row>
    <row r="5" spans="1:17" ht="18" customHeight="1" x14ac:dyDescent="0.25">
      <c r="A5" s="4"/>
      <c r="B5" s="5" t="s">
        <v>10</v>
      </c>
      <c r="C5" s="4"/>
      <c r="D5" s="4"/>
      <c r="E5" s="4"/>
      <c r="F5" s="4"/>
      <c r="G5" s="4"/>
      <c r="H5" s="4"/>
      <c r="I5" s="5" t="s">
        <v>11</v>
      </c>
      <c r="J5" s="6"/>
      <c r="K5" s="6"/>
      <c r="L5" s="6"/>
      <c r="M5" s="6"/>
      <c r="N5" s="6"/>
      <c r="O5" s="4"/>
      <c r="P5" s="4"/>
      <c r="Q5" s="7"/>
    </row>
    <row r="6" spans="1:17" ht="12.75" customHeight="1" x14ac:dyDescent="0.25">
      <c r="A6" s="8"/>
      <c r="B6" s="8"/>
      <c r="C6" s="8"/>
      <c r="D6" s="8"/>
      <c r="E6" s="8"/>
      <c r="F6" s="8"/>
      <c r="G6" s="8"/>
      <c r="H6" s="8"/>
      <c r="I6" s="9"/>
      <c r="J6" s="9"/>
      <c r="K6" s="9"/>
      <c r="L6" s="9"/>
      <c r="M6" s="9"/>
      <c r="N6" s="9"/>
      <c r="O6" s="8"/>
      <c r="P6" s="8"/>
      <c r="Q6" s="10"/>
    </row>
    <row r="7" spans="1:17" ht="51" customHeight="1" x14ac:dyDescent="0.25">
      <c r="A7" s="17" t="s">
        <v>56</v>
      </c>
      <c r="B7" s="18" t="s">
        <v>5</v>
      </c>
      <c r="C7" s="17" t="s">
        <v>16</v>
      </c>
      <c r="D7" s="17" t="s">
        <v>57</v>
      </c>
      <c r="E7" s="17" t="s">
        <v>1</v>
      </c>
      <c r="F7" s="19" t="s">
        <v>58</v>
      </c>
      <c r="G7" s="20" t="s">
        <v>118</v>
      </c>
      <c r="H7" s="21" t="s">
        <v>0</v>
      </c>
      <c r="I7" s="18" t="s">
        <v>8</v>
      </c>
      <c r="J7" s="18" t="s">
        <v>17</v>
      </c>
      <c r="K7" s="18" t="s">
        <v>18</v>
      </c>
      <c r="L7" s="18" t="s">
        <v>19</v>
      </c>
      <c r="M7" s="18" t="s">
        <v>20</v>
      </c>
      <c r="N7" s="18" t="s">
        <v>21</v>
      </c>
      <c r="O7" s="22" t="s">
        <v>59</v>
      </c>
      <c r="P7" s="18" t="s">
        <v>22</v>
      </c>
      <c r="Q7" s="12"/>
    </row>
    <row r="8" spans="1:17" ht="12.75" customHeight="1" x14ac:dyDescent="0.25">
      <c r="A8" s="1"/>
      <c r="B8" s="11"/>
      <c r="C8" s="1"/>
      <c r="D8" s="1"/>
      <c r="E8" s="1"/>
      <c r="F8" s="1"/>
      <c r="G8" s="1"/>
      <c r="H8" s="1"/>
      <c r="I8" s="11"/>
      <c r="J8" s="11"/>
      <c r="K8" s="11"/>
      <c r="L8" s="14"/>
      <c r="M8" s="11"/>
      <c r="N8" s="11"/>
      <c r="O8" s="13"/>
      <c r="P8" s="1"/>
      <c r="Q8" s="3"/>
    </row>
    <row r="9" spans="1:17" ht="12.75" customHeight="1" x14ac:dyDescent="0.25">
      <c r="A9" s="1" t="s">
        <v>104</v>
      </c>
      <c r="B9" s="14" t="s">
        <v>124</v>
      </c>
      <c r="C9" s="14" t="s">
        <v>84</v>
      </c>
      <c r="D9" s="14" t="s">
        <v>23</v>
      </c>
      <c r="E9" s="14" t="s">
        <v>24</v>
      </c>
      <c r="F9" s="14" t="s">
        <v>25</v>
      </c>
      <c r="G9" s="14" t="s">
        <v>25</v>
      </c>
      <c r="H9" s="15">
        <v>0.375</v>
      </c>
      <c r="I9" s="14" t="s">
        <v>88</v>
      </c>
      <c r="J9" s="14" t="s">
        <v>26</v>
      </c>
      <c r="K9" s="14" t="s">
        <v>27</v>
      </c>
      <c r="L9" s="14" t="s">
        <v>112</v>
      </c>
      <c r="M9" s="14" t="s">
        <v>101</v>
      </c>
      <c r="N9" s="14" t="s">
        <v>23</v>
      </c>
      <c r="O9" s="13">
        <v>0.33333333333333331</v>
      </c>
      <c r="P9" s="14" t="s">
        <v>111</v>
      </c>
      <c r="Q9" s="16"/>
    </row>
    <row r="10" spans="1:17" ht="12.75" customHeight="1" x14ac:dyDescent="0.25">
      <c r="A10" s="1" t="s">
        <v>105</v>
      </c>
      <c r="B10" s="1" t="s">
        <v>136</v>
      </c>
      <c r="C10" s="14" t="s">
        <v>85</v>
      </c>
      <c r="D10" s="14" t="s">
        <v>13</v>
      </c>
      <c r="E10" s="14" t="s">
        <v>29</v>
      </c>
      <c r="F10" s="14" t="s">
        <v>30</v>
      </c>
      <c r="G10" s="14" t="s">
        <v>30</v>
      </c>
      <c r="H10" s="15">
        <v>0.45833333333333331</v>
      </c>
      <c r="I10" s="14" t="s">
        <v>89</v>
      </c>
      <c r="J10" s="14" t="s">
        <v>31</v>
      </c>
      <c r="K10" s="14" t="s">
        <v>32</v>
      </c>
      <c r="L10" s="14" t="s">
        <v>138</v>
      </c>
      <c r="M10" s="14" t="s">
        <v>102</v>
      </c>
      <c r="N10" s="14" t="s">
        <v>13</v>
      </c>
      <c r="O10" s="13">
        <v>0.35416666666666669</v>
      </c>
      <c r="P10" s="1"/>
      <c r="Q10" s="16"/>
    </row>
    <row r="11" spans="1:17" ht="12.75" customHeight="1" x14ac:dyDescent="0.25">
      <c r="A11" s="1" t="s">
        <v>94</v>
      </c>
      <c r="B11" s="1" t="s">
        <v>125</v>
      </c>
      <c r="C11" s="14" t="s">
        <v>83</v>
      </c>
      <c r="D11" s="14" t="s">
        <v>33</v>
      </c>
      <c r="E11" s="14" t="s">
        <v>34</v>
      </c>
      <c r="F11" s="14"/>
      <c r="G11" s="14"/>
      <c r="H11" s="15">
        <v>6.25E-2</v>
      </c>
      <c r="I11" s="14" t="s">
        <v>90</v>
      </c>
      <c r="J11" s="14" t="s">
        <v>35</v>
      </c>
      <c r="K11" s="14" t="s">
        <v>36</v>
      </c>
      <c r="L11" s="14" t="s">
        <v>139</v>
      </c>
      <c r="M11" s="14" t="s">
        <v>12</v>
      </c>
      <c r="N11" s="14" t="s">
        <v>33</v>
      </c>
      <c r="O11" s="13">
        <v>0.375</v>
      </c>
      <c r="P11" s="1"/>
      <c r="Q11" s="16"/>
    </row>
    <row r="12" spans="1:17" ht="12.75" customHeight="1" x14ac:dyDescent="0.25">
      <c r="A12" s="1"/>
      <c r="B12" s="52" t="s">
        <v>128</v>
      </c>
      <c r="C12" s="14" t="s">
        <v>123</v>
      </c>
      <c r="D12" s="14" t="s">
        <v>37</v>
      </c>
      <c r="E12" s="14" t="s">
        <v>38</v>
      </c>
      <c r="F12" s="14"/>
      <c r="G12" s="14"/>
      <c r="H12" s="14" t="s">
        <v>123</v>
      </c>
      <c r="I12" s="14" t="s">
        <v>91</v>
      </c>
      <c r="J12" s="14" t="s">
        <v>39</v>
      </c>
      <c r="K12" s="14" t="s">
        <v>40</v>
      </c>
      <c r="L12" s="14" t="s">
        <v>123</v>
      </c>
      <c r="M12" s="14"/>
      <c r="N12" s="14" t="s">
        <v>37</v>
      </c>
      <c r="O12" s="13">
        <v>0.39583333333333331</v>
      </c>
      <c r="P12" s="14"/>
      <c r="Q12" s="16"/>
    </row>
    <row r="13" spans="1:17" ht="12.75" customHeight="1" x14ac:dyDescent="0.25">
      <c r="A13" s="1"/>
      <c r="B13" s="52" t="s">
        <v>129</v>
      </c>
      <c r="C13" s="14" t="s">
        <v>84</v>
      </c>
      <c r="D13" s="14" t="s">
        <v>41</v>
      </c>
      <c r="E13" s="14" t="s">
        <v>42</v>
      </c>
      <c r="F13" s="14"/>
      <c r="G13" s="14"/>
      <c r="H13" s="15"/>
      <c r="J13" s="14" t="s">
        <v>43</v>
      </c>
      <c r="K13" s="14" t="s">
        <v>44</v>
      </c>
      <c r="L13" s="14"/>
      <c r="M13" s="14"/>
      <c r="N13" s="14" t="s">
        <v>41</v>
      </c>
      <c r="O13" s="13">
        <v>0.41666666666666669</v>
      </c>
      <c r="P13" s="14"/>
      <c r="Q13" s="3"/>
    </row>
    <row r="14" spans="1:17" ht="12.75" customHeight="1" x14ac:dyDescent="0.25">
      <c r="A14" s="1"/>
      <c r="B14" s="52" t="s">
        <v>130</v>
      </c>
      <c r="C14" s="14" t="s">
        <v>85</v>
      </c>
      <c r="D14" s="1"/>
      <c r="E14" s="1"/>
      <c r="F14" s="14"/>
      <c r="G14" s="14"/>
      <c r="H14" s="15">
        <v>0.45833333333333331</v>
      </c>
      <c r="I14" s="14"/>
      <c r="J14" s="14" t="s">
        <v>14</v>
      </c>
      <c r="K14" s="14" t="s">
        <v>45</v>
      </c>
      <c r="L14" s="14" t="s">
        <v>113</v>
      </c>
      <c r="M14" s="14"/>
      <c r="N14" s="14"/>
      <c r="O14" s="13">
        <v>0.4375</v>
      </c>
      <c r="P14" s="14"/>
      <c r="Q14" s="3"/>
    </row>
    <row r="15" spans="1:17" ht="12.75" customHeight="1" x14ac:dyDescent="0.25">
      <c r="A15" s="1"/>
      <c r="B15" s="52" t="s">
        <v>131</v>
      </c>
      <c r="C15" s="14" t="s">
        <v>83</v>
      </c>
      <c r="D15" s="1"/>
      <c r="E15" s="1"/>
      <c r="F15" s="14"/>
      <c r="G15" s="14"/>
      <c r="H15" s="15">
        <v>6.25E-2</v>
      </c>
      <c r="I15" s="14"/>
      <c r="J15" s="14" t="s">
        <v>46</v>
      </c>
      <c r="K15" s="14" t="s">
        <v>47</v>
      </c>
      <c r="L15" s="14" t="s">
        <v>140</v>
      </c>
      <c r="M15" s="14"/>
      <c r="N15" s="14"/>
      <c r="O15" s="13">
        <v>0.45833333333333331</v>
      </c>
      <c r="P15" s="14"/>
      <c r="Q15" s="3"/>
    </row>
    <row r="16" spans="1:17" ht="12.75" customHeight="1" x14ac:dyDescent="0.25">
      <c r="A16" s="1"/>
      <c r="B16" s="1" t="s">
        <v>115</v>
      </c>
      <c r="C16" s="1"/>
      <c r="D16" s="1"/>
      <c r="E16" s="1"/>
      <c r="F16" s="1"/>
      <c r="G16" s="1"/>
      <c r="H16" s="15" t="s">
        <v>123</v>
      </c>
      <c r="I16" s="14"/>
      <c r="J16" s="14" t="s">
        <v>48</v>
      </c>
      <c r="K16" s="14" t="s">
        <v>49</v>
      </c>
      <c r="L16" s="14" t="s">
        <v>114</v>
      </c>
      <c r="M16" s="14"/>
      <c r="N16" s="14"/>
      <c r="O16" s="13">
        <v>0.47916666666666669</v>
      </c>
      <c r="P16" s="1"/>
      <c r="Q16" s="3"/>
    </row>
    <row r="17" spans="1:17" ht="12.75" customHeight="1" x14ac:dyDescent="0.25">
      <c r="A17" s="1"/>
      <c r="C17" s="1"/>
      <c r="D17" s="1"/>
      <c r="E17" s="1"/>
      <c r="F17" s="1"/>
      <c r="G17" s="1"/>
      <c r="H17" s="1"/>
      <c r="I17" s="14"/>
      <c r="J17" s="14" t="s">
        <v>50</v>
      </c>
      <c r="K17" s="14" t="s">
        <v>15</v>
      </c>
      <c r="L17" s="14"/>
      <c r="M17" s="14"/>
      <c r="N17" s="14"/>
      <c r="O17" s="13">
        <v>0.5</v>
      </c>
      <c r="P17" s="1"/>
      <c r="Q17" s="3"/>
    </row>
    <row r="18" spans="1:17" ht="12.75" customHeight="1" x14ac:dyDescent="0.25">
      <c r="A18" s="1"/>
      <c r="B18" s="1" t="s">
        <v>126</v>
      </c>
      <c r="C18" s="1"/>
      <c r="D18" s="1"/>
      <c r="E18" s="1"/>
      <c r="F18" s="1"/>
      <c r="G18" s="1"/>
      <c r="H18" s="1"/>
      <c r="I18" s="14"/>
      <c r="J18" s="14" t="s">
        <v>51</v>
      </c>
      <c r="K18" s="14" t="s">
        <v>52</v>
      </c>
      <c r="L18" s="14"/>
      <c r="M18" s="14"/>
      <c r="N18" s="14"/>
      <c r="O18" s="13">
        <v>0.52083333333333337</v>
      </c>
      <c r="P18" s="1"/>
      <c r="Q18" s="3"/>
    </row>
    <row r="19" spans="1:17" ht="12.75" customHeight="1" x14ac:dyDescent="0.25">
      <c r="A19" s="1"/>
      <c r="B19" s="1" t="s">
        <v>137</v>
      </c>
      <c r="C19" s="1"/>
      <c r="D19" s="1"/>
      <c r="E19" s="1"/>
      <c r="F19" s="1"/>
      <c r="G19" s="1"/>
      <c r="H19" s="1"/>
      <c r="I19" s="14"/>
      <c r="J19" s="14"/>
      <c r="K19" s="14" t="s">
        <v>53</v>
      </c>
      <c r="L19" s="14"/>
      <c r="M19" s="14"/>
      <c r="N19" s="14"/>
      <c r="O19" s="13">
        <v>0.54166666666666663</v>
      </c>
      <c r="P19" s="1"/>
      <c r="Q19" s="3"/>
    </row>
    <row r="20" spans="1:17" ht="12.75" customHeight="1" x14ac:dyDescent="0.25">
      <c r="A20" s="1"/>
      <c r="B20" s="1" t="s">
        <v>127</v>
      </c>
      <c r="C20" s="1"/>
      <c r="H20" s="1"/>
      <c r="I20" s="14"/>
      <c r="J20" s="14"/>
      <c r="K20" s="14" t="s">
        <v>54</v>
      </c>
      <c r="L20" s="14"/>
      <c r="M20" s="14"/>
      <c r="N20" s="1"/>
      <c r="O20" s="13">
        <v>0.5625</v>
      </c>
      <c r="P20" s="1"/>
      <c r="Q20" s="3"/>
    </row>
    <row r="21" spans="1:17" ht="12.75" customHeight="1" x14ac:dyDescent="0.25">
      <c r="A21" s="1"/>
      <c r="B21" s="52" t="s">
        <v>132</v>
      </c>
      <c r="C21" s="1"/>
      <c r="H21" s="1"/>
      <c r="I21" s="14"/>
      <c r="J21" s="14"/>
      <c r="K21" s="14" t="s">
        <v>55</v>
      </c>
      <c r="L21" s="1"/>
      <c r="M21" s="14"/>
      <c r="N21" s="1"/>
      <c r="O21" s="13">
        <v>0.58333333333333337</v>
      </c>
      <c r="P21" s="1"/>
      <c r="Q21" s="3"/>
    </row>
    <row r="22" spans="1:17" ht="12.75" customHeight="1" x14ac:dyDescent="0.25">
      <c r="A22" s="1"/>
      <c r="B22" s="1" t="s">
        <v>133</v>
      </c>
      <c r="C22" s="1"/>
      <c r="H22" s="1"/>
      <c r="I22" s="1"/>
      <c r="J22" s="1"/>
      <c r="K22" s="1"/>
      <c r="L22" s="1"/>
      <c r="M22" s="1"/>
      <c r="N22" s="1"/>
      <c r="O22" s="13">
        <v>0.60416666666666663</v>
      </c>
      <c r="P22" s="1"/>
      <c r="Q22" s="3"/>
    </row>
    <row r="23" spans="1:17" ht="12.75" customHeight="1" x14ac:dyDescent="0.25">
      <c r="A23" s="1"/>
      <c r="C23" s="1"/>
      <c r="H23" s="1"/>
      <c r="I23" s="1"/>
      <c r="J23" s="1"/>
      <c r="K23" s="1"/>
      <c r="L23" s="1"/>
      <c r="M23" s="1"/>
      <c r="N23" s="1"/>
      <c r="O23" s="13">
        <v>0.625</v>
      </c>
      <c r="P23" s="1"/>
      <c r="Q23" s="3"/>
    </row>
    <row r="24" spans="1:17" ht="12.75" customHeight="1" x14ac:dyDescent="0.25">
      <c r="A24" s="1"/>
      <c r="H24" s="1"/>
      <c r="I24" s="1"/>
      <c r="J24" s="1"/>
      <c r="K24" s="1"/>
      <c r="L24" s="1"/>
      <c r="M24" s="1"/>
      <c r="N24" s="1"/>
      <c r="O24" s="13">
        <v>0.64583333333333337</v>
      </c>
      <c r="P24" s="1"/>
      <c r="Q24" s="3"/>
    </row>
    <row r="25" spans="1:17" ht="12.75" customHeight="1" x14ac:dyDescent="0.25">
      <c r="A25" s="1"/>
      <c r="B25" s="19" t="s">
        <v>87</v>
      </c>
      <c r="D25" s="19" t="s">
        <v>100</v>
      </c>
      <c r="E25" s="1"/>
      <c r="F25" s="19" t="s">
        <v>106</v>
      </c>
      <c r="G25" s="1"/>
      <c r="H25" s="1"/>
      <c r="I25" s="1"/>
      <c r="J25" s="1"/>
      <c r="K25" s="1"/>
      <c r="L25" s="1"/>
      <c r="M25" s="1"/>
      <c r="N25" s="1"/>
      <c r="O25" s="13">
        <v>0.66666666666666696</v>
      </c>
      <c r="P25" s="1"/>
      <c r="Q25" s="3"/>
    </row>
    <row r="26" spans="1:17" ht="12.75" customHeight="1" x14ac:dyDescent="0.25">
      <c r="A26" s="1"/>
      <c r="B26" s="1"/>
      <c r="E26" s="1"/>
      <c r="I26" s="1"/>
      <c r="J26" s="1"/>
      <c r="K26" s="1"/>
      <c r="L26" s="1"/>
      <c r="M26" s="1"/>
      <c r="N26" s="1"/>
      <c r="O26" s="13">
        <v>0.6875</v>
      </c>
      <c r="Q26" s="3"/>
    </row>
    <row r="27" spans="1:17" ht="12.75" customHeight="1" x14ac:dyDescent="0.25">
      <c r="A27" s="1"/>
      <c r="B27" s="14" t="s">
        <v>124</v>
      </c>
      <c r="C27" s="14" t="str">
        <f>L9</f>
        <v>XC Ski Package</v>
      </c>
      <c r="D27" s="52" t="s">
        <v>124</v>
      </c>
      <c r="E27" s="1" t="s">
        <v>122</v>
      </c>
      <c r="F27" s="14" t="s">
        <v>84</v>
      </c>
      <c r="G27" s="14" t="s">
        <v>88</v>
      </c>
      <c r="I27" s="1"/>
      <c r="J27" s="1"/>
      <c r="K27" s="1"/>
      <c r="L27" s="1"/>
      <c r="M27" s="1"/>
      <c r="O27" s="13">
        <v>0.70833333333333404</v>
      </c>
      <c r="Q27" s="3"/>
    </row>
    <row r="28" spans="1:17" ht="12.75" customHeight="1" x14ac:dyDescent="0.25">
      <c r="A28" s="1"/>
      <c r="B28" s="14" t="s">
        <v>136</v>
      </c>
      <c r="C28" s="14" t="str">
        <f>L10</f>
        <v>XC Metal Edge Ski Package</v>
      </c>
      <c r="D28" s="52" t="s">
        <v>136</v>
      </c>
      <c r="E28" s="1" t="s">
        <v>122</v>
      </c>
      <c r="F28" s="14" t="s">
        <v>85</v>
      </c>
      <c r="G28" s="14" t="s">
        <v>89</v>
      </c>
      <c r="I28" s="1"/>
      <c r="J28" s="1"/>
      <c r="K28" s="1"/>
      <c r="L28" s="1"/>
      <c r="M28" s="1"/>
      <c r="O28" s="13">
        <v>0.72916666666666663</v>
      </c>
      <c r="Q28" s="3"/>
    </row>
    <row r="29" spans="1:17" ht="12.75" customHeight="1" x14ac:dyDescent="0.25">
      <c r="B29" s="52" t="s">
        <v>125</v>
      </c>
      <c r="C29" s="14" t="str">
        <f>L11</f>
        <v>Telemark Ski Package</v>
      </c>
      <c r="D29" s="52" t="s">
        <v>125</v>
      </c>
      <c r="E29" s="1" t="s">
        <v>122</v>
      </c>
      <c r="F29" s="14" t="s">
        <v>83</v>
      </c>
      <c r="G29" s="14" t="s">
        <v>90</v>
      </c>
      <c r="O29" s="13">
        <v>0.750000000000001</v>
      </c>
    </row>
    <row r="30" spans="1:17" ht="12.75" customHeight="1" x14ac:dyDescent="0.25">
      <c r="B30" s="52" t="s">
        <v>128</v>
      </c>
      <c r="C30" s="14" t="str">
        <f>Var_RntSki</f>
        <v>XC Ski Package</v>
      </c>
      <c r="D30" s="52" t="s">
        <v>128</v>
      </c>
      <c r="E30" s="52" t="s">
        <v>123</v>
      </c>
    </row>
    <row r="31" spans="1:17" ht="12.75" customHeight="1" x14ac:dyDescent="0.25">
      <c r="B31" s="52" t="s">
        <v>129</v>
      </c>
      <c r="C31" s="14" t="str">
        <f>L10</f>
        <v>XC Metal Edge Ski Package</v>
      </c>
      <c r="D31" s="52" t="s">
        <v>129</v>
      </c>
      <c r="E31" s="52" t="s">
        <v>123</v>
      </c>
    </row>
    <row r="32" spans="1:17" ht="12.75" customHeight="1" x14ac:dyDescent="0.25">
      <c r="B32" s="52" t="s">
        <v>130</v>
      </c>
      <c r="C32" s="14" t="str">
        <f>L11</f>
        <v>Telemark Ski Package</v>
      </c>
      <c r="D32" s="52" t="s">
        <v>130</v>
      </c>
      <c r="E32" s="52" t="s">
        <v>123</v>
      </c>
      <c r="F32" s="1"/>
      <c r="G32" s="1"/>
    </row>
    <row r="33" spans="2:6" ht="12.75" customHeight="1" x14ac:dyDescent="0.25">
      <c r="B33" s="52" t="s">
        <v>131</v>
      </c>
      <c r="C33" s="52" t="s">
        <v>123</v>
      </c>
      <c r="D33" s="52" t="s">
        <v>131</v>
      </c>
      <c r="E33" s="52" t="s">
        <v>123</v>
      </c>
      <c r="F33" s="1"/>
    </row>
    <row r="34" spans="2:6" ht="12.75" customHeight="1" x14ac:dyDescent="0.25">
      <c r="B34" s="52" t="s">
        <v>115</v>
      </c>
      <c r="C34" s="14" t="s">
        <v>123</v>
      </c>
      <c r="D34" s="52" t="s">
        <v>115</v>
      </c>
      <c r="E34" s="1" t="s">
        <v>122</v>
      </c>
    </row>
    <row r="35" spans="2:6" ht="12.75" customHeight="1" x14ac:dyDescent="0.25">
      <c r="B35" s="52" t="s">
        <v>126</v>
      </c>
      <c r="C35" s="14" t="str">
        <f>Var_RntSki</f>
        <v>XC Ski Package</v>
      </c>
      <c r="D35" s="52" t="s">
        <v>126</v>
      </c>
      <c r="E35" s="1" t="s">
        <v>123</v>
      </c>
    </row>
    <row r="36" spans="2:6" ht="12.75" customHeight="1" x14ac:dyDescent="0.25">
      <c r="B36" s="52" t="s">
        <v>137</v>
      </c>
      <c r="C36" s="14" t="str">
        <f>L10</f>
        <v>XC Metal Edge Ski Package</v>
      </c>
      <c r="D36" s="52" t="s">
        <v>137</v>
      </c>
      <c r="E36" s="1" t="s">
        <v>123</v>
      </c>
    </row>
    <row r="37" spans="2:6" ht="12.75" customHeight="1" x14ac:dyDescent="0.25">
      <c r="B37" s="52" t="s">
        <v>127</v>
      </c>
      <c r="C37" s="14" t="str">
        <f>L11</f>
        <v>Telemark Ski Package</v>
      </c>
      <c r="D37" s="52" t="s">
        <v>127</v>
      </c>
      <c r="E37" s="1" t="s">
        <v>123</v>
      </c>
    </row>
    <row r="38" spans="2:6" ht="12.75" customHeight="1" x14ac:dyDescent="0.25">
      <c r="B38" s="52" t="s">
        <v>132</v>
      </c>
      <c r="C38" s="52" t="s">
        <v>123</v>
      </c>
      <c r="D38" s="52" t="s">
        <v>132</v>
      </c>
      <c r="E38" s="52" t="s">
        <v>123</v>
      </c>
    </row>
    <row r="39" spans="2:6" ht="12.75" customHeight="1" x14ac:dyDescent="0.25">
      <c r="B39" s="52" t="s">
        <v>133</v>
      </c>
      <c r="C39" s="52" t="s">
        <v>123</v>
      </c>
      <c r="D39" s="52" t="s">
        <v>133</v>
      </c>
      <c r="E39" s="1" t="s">
        <v>122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E l q q V g a X 0 J q l A A A A 9 g A A A B I A H A B D b 2 5 m a W c v U G F j a 2 F n Z S 5 4 b W w g o h g A K K A U A A A A A A A A A A A A A A A A A A A A A A A A A A A A h Y / R C o I w G I V f R X b v N m d B y O 8 k u k 0 I o u h 2 z K U j n e F m 8 9 2 6 6 J F 6 h Y y y u u v y n P M d O O d + v U E 2 N H V w U Z 3 V r U l R h C k K l J F t o U 2 Z o t 4 d w w X K O G y E P I l S B S N s b D J Y n a L K u X N C i P c e + x i 3 X U k Y p R E 5 5 O u t r F Q j Q m 2 s E 0 Y q 9 G k V / 1 u I w / 4 1 h j M c R X P M Z j G m Q C Y T c m 2 + A B v 3 P t M f E 1 Z 9 7 f p O c W X C 5 Q 7 I J I G 8 P / A H U E s D B B Q A A g A I A B J a q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S W q p W K I p H u A 4 A A A A R A A A A E w A c A E Z v c m 1 1 b G F z L 1 N l Y 3 R p b 2 4 x L m 0 g o h g A K K A U A A A A A A A A A A A A A A A A A A A A A A A A A A A A K 0 5 N L s n M z 1 M I h t C G 1 g B Q S w E C L Q A U A A I A C A A S W q p W B p f Q m q U A A A D 2 A A A A E g A A A A A A A A A A A A A A A A A A A A A A Q 2 9 u Z m l n L 1 B h Y 2 t h Z 2 U u e G 1 s U E s B A i 0 A F A A C A A g A E l q q V g / K 6 a u k A A A A 6 Q A A A B M A A A A A A A A A A A A A A A A A 8 Q A A A F t D b 2 5 0 Z W 5 0 X 1 R 5 c G V z X S 5 4 b W x Q S w E C L Q A U A A I A C A A S W q p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L O G j D l R D I U 6 7 Y 1 o a G S N o d g A A A A A C A A A A A A A D Z g A A w A A A A B A A A A B h o Q f X 8 c G + Z g w C S Q 0 j L b L G A A A A A A S A A A C g A A A A E A A A A O B n r 7 2 u f j 0 g 2 c n V N 9 c l K I Z Q A A A A 5 a 6 D F 9 U 6 1 1 n P U M w n b f v t d n 3 h M 4 b 4 a T 3 M H 1 3 D q o a 9 c 6 J y a O x i 4 X H z m D T s L e a l G 6 E j x U c D w T + D r Z d t M t y t D q l e p A R 5 S j w 1 4 I l z L j Y M p / I 2 U m I U A A A A 0 U o Q E n 0 x q A U X v + O r O S h D u 0 Q T p b w = < / D a t a M a s h u p > 
</file>

<file path=customXml/itemProps1.xml><?xml version="1.0" encoding="utf-8"?>
<ds:datastoreItem xmlns:ds="http://schemas.openxmlformats.org/officeDocument/2006/customXml" ds:itemID="{48260C61-F9CB-4AC9-975C-82D9C8AA250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39</vt:i4>
      </vt:variant>
    </vt:vector>
  </HeadingPairs>
  <TitlesOfParts>
    <vt:vector size="41" baseType="lpstr">
      <vt:lpstr>Booking Form</vt:lpstr>
      <vt:lpstr>Data Definitions</vt:lpstr>
      <vt:lpstr>Array_LessonRental</vt:lpstr>
      <vt:lpstr>Array_Lessons</vt:lpstr>
      <vt:lpstr>Array_RentalPackages</vt:lpstr>
      <vt:lpstr>List_Clothing</vt:lpstr>
      <vt:lpstr>List_DropoffTime</vt:lpstr>
      <vt:lpstr>List_ExtraLessons</vt:lpstr>
      <vt:lpstr>List_ExtraLessonTime1</vt:lpstr>
      <vt:lpstr>List_ExtraLessonTime2</vt:lpstr>
      <vt:lpstr>List_Height</vt:lpstr>
      <vt:lpstr>List_LessonAbility</vt:lpstr>
      <vt:lpstr>List_LessonDuration</vt:lpstr>
      <vt:lpstr>List_LessonTime1</vt:lpstr>
      <vt:lpstr>List_LessonTime2</vt:lpstr>
      <vt:lpstr>List_NoLessonAbility</vt:lpstr>
      <vt:lpstr>List_PersonType</vt:lpstr>
      <vt:lpstr>List_PickupTime</vt:lpstr>
      <vt:lpstr>List_RentalAbility</vt:lpstr>
      <vt:lpstr>List_RentalDays</vt:lpstr>
      <vt:lpstr>List_RentalLocation</vt:lpstr>
      <vt:lpstr>List_RentalType</vt:lpstr>
      <vt:lpstr>List_StudentProductType</vt:lpstr>
      <vt:lpstr>List_TeacherProductType</vt:lpstr>
      <vt:lpstr>List_Transport</vt:lpstr>
      <vt:lpstr>List_Weight</vt:lpstr>
      <vt:lpstr>List_YesNo</vt:lpstr>
      <vt:lpstr>Rental_Only</vt:lpstr>
      <vt:lpstr>VAR_BG</vt:lpstr>
      <vt:lpstr>VAR_CLOTHING</vt:lpstr>
      <vt:lpstr>Var_FT</vt:lpstr>
      <vt:lpstr>VAR_INT</vt:lpstr>
      <vt:lpstr>VAR_JACKET</vt:lpstr>
      <vt:lpstr>VAR_N_A</vt:lpstr>
      <vt:lpstr>VAR_PANT</vt:lpstr>
      <vt:lpstr>Var_PkgLLRSki</vt:lpstr>
      <vt:lpstr>Var_RntSki</vt:lpstr>
      <vt:lpstr>Var_TypePrimary</vt:lpstr>
      <vt:lpstr>Var_TypeSecondary</vt:lpstr>
      <vt:lpstr>Var_TypeTeacher</vt:lpstr>
      <vt:lpstr>Var_Yes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Amity Mear</dc:creator>
  <cp:lastModifiedBy>Amity Mear</cp:lastModifiedBy>
  <cp:lastPrinted>2018-06-19T06:18:44Z</cp:lastPrinted>
  <dcterms:created xsi:type="dcterms:W3CDTF">2016-05-31T03:08:19Z</dcterms:created>
  <dcterms:modified xsi:type="dcterms:W3CDTF">2023-05-18T05:42:05Z</dcterms:modified>
</cp:coreProperties>
</file>